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Pino\Desktop\"/>
    </mc:Choice>
  </mc:AlternateContent>
  <xr:revisionPtr revIDLastSave="0" documentId="13_ncr:1_{6976D210-50DA-4446-AF6A-BC2665298A9A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Preventivo" sheetId="6" r:id="rId1"/>
    <sheet name="Piano finanziario" sheetId="19" r:id="rId2"/>
    <sheet name="Codici" sheetId="14" state="hidden" r:id="rId3"/>
  </sheets>
  <definedNames>
    <definedName name="_xlnm.Print_Area" localSheetId="1">'Piano finanziario'!$A$1:$E$33</definedName>
    <definedName name="_xlnm.Print_Area" localSheetId="0">Preventivo!$A$1:$F$96</definedName>
    <definedName name="Macrovoce">Codici!$C$2:$C$19</definedName>
    <definedName name="Tipologia">Codici!$A$15:$A$17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9" l="1"/>
  <c r="E90" i="6"/>
  <c r="E88" i="6"/>
  <c r="E76" i="6"/>
  <c r="E67" i="6"/>
  <c r="E55" i="6"/>
  <c r="F55" i="6"/>
  <c r="E43" i="6"/>
  <c r="E27" i="6"/>
  <c r="E92" i="6" s="1"/>
  <c r="E94" i="6" s="1"/>
  <c r="D90" i="6"/>
  <c r="H90" i="6" s="1"/>
  <c r="D88" i="6"/>
  <c r="C2" i="19"/>
  <c r="D26" i="19"/>
  <c r="E9" i="19"/>
  <c r="D9" i="19"/>
  <c r="B9" i="19"/>
  <c r="E7" i="19"/>
  <c r="D7" i="19"/>
  <c r="B7" i="19"/>
  <c r="B5" i="19"/>
  <c r="F87" i="6"/>
  <c r="F86" i="6"/>
  <c r="F85" i="6"/>
  <c r="F84" i="6"/>
  <c r="F83" i="6"/>
  <c r="F82" i="6"/>
  <c r="F81" i="6"/>
  <c r="F80" i="6"/>
  <c r="F79" i="6"/>
  <c r="F78" i="6"/>
  <c r="F88" i="6" s="1"/>
  <c r="F75" i="6"/>
  <c r="F74" i="6"/>
  <c r="F73" i="6"/>
  <c r="F72" i="6"/>
  <c r="F71" i="6"/>
  <c r="F70" i="6"/>
  <c r="F66" i="6"/>
  <c r="F65" i="6"/>
  <c r="F64" i="6"/>
  <c r="F63" i="6"/>
  <c r="F62" i="6"/>
  <c r="F61" i="6"/>
  <c r="F60" i="6"/>
  <c r="F59" i="6"/>
  <c r="F58" i="6"/>
  <c r="F54" i="6"/>
  <c r="F53" i="6"/>
  <c r="F52" i="6"/>
  <c r="F51" i="6"/>
  <c r="F50" i="6"/>
  <c r="F49" i="6"/>
  <c r="F48" i="6"/>
  <c r="F47" i="6"/>
  <c r="F46" i="6"/>
  <c r="F45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90" i="6" s="1"/>
  <c r="F26" i="6"/>
  <c r="F25" i="6"/>
  <c r="F24" i="6"/>
  <c r="F23" i="6"/>
  <c r="F22" i="6"/>
  <c r="F21" i="6"/>
  <c r="F20" i="6"/>
  <c r="F19" i="6"/>
  <c r="F18" i="6"/>
  <c r="F17" i="6"/>
  <c r="F27" i="6" s="1"/>
  <c r="H84" i="6"/>
  <c r="H85" i="6"/>
  <c r="H86" i="6"/>
  <c r="H87" i="6"/>
  <c r="H46" i="6"/>
  <c r="H47" i="6"/>
  <c r="H48" i="6"/>
  <c r="H49" i="6"/>
  <c r="H50" i="6"/>
  <c r="H51" i="6"/>
  <c r="H52" i="6"/>
  <c r="H53" i="6"/>
  <c r="H54" i="6"/>
  <c r="H45" i="6"/>
  <c r="H33" i="6"/>
  <c r="H34" i="6"/>
  <c r="H35" i="6"/>
  <c r="H36" i="6"/>
  <c r="H37" i="6"/>
  <c r="H38" i="6"/>
  <c r="H39" i="6"/>
  <c r="H40" i="6"/>
  <c r="H41" i="6"/>
  <c r="H42" i="6"/>
  <c r="H18" i="6"/>
  <c r="H19" i="6"/>
  <c r="H20" i="6"/>
  <c r="H21" i="6"/>
  <c r="H22" i="6"/>
  <c r="H23" i="6"/>
  <c r="H24" i="6"/>
  <c r="H25" i="6"/>
  <c r="H26" i="6"/>
  <c r="H17" i="6"/>
  <c r="H59" i="6"/>
  <c r="H60" i="6"/>
  <c r="H61" i="6"/>
  <c r="H62" i="6"/>
  <c r="H63" i="6"/>
  <c r="H64" i="6"/>
  <c r="H65" i="6"/>
  <c r="H66" i="6"/>
  <c r="H58" i="6"/>
  <c r="F43" i="6" l="1"/>
  <c r="B17" i="19"/>
  <c r="A83" i="6" l="1"/>
  <c r="C84" i="6"/>
  <c r="C85" i="6"/>
  <c r="C66" i="6"/>
  <c r="C65" i="6"/>
  <c r="C64" i="6"/>
  <c r="C63" i="6"/>
  <c r="C62" i="6"/>
  <c r="C61" i="6"/>
  <c r="C60" i="6"/>
  <c r="C59" i="6"/>
  <c r="C58" i="6"/>
  <c r="C57" i="6"/>
  <c r="C54" i="6"/>
  <c r="C53" i="6"/>
  <c r="C52" i="6"/>
  <c r="C51" i="6"/>
  <c r="C50" i="6"/>
  <c r="C49" i="6"/>
  <c r="C48" i="6"/>
  <c r="C47" i="6"/>
  <c r="C46" i="6"/>
  <c r="C45" i="6"/>
  <c r="C33" i="6"/>
  <c r="C34" i="6"/>
  <c r="C35" i="6"/>
  <c r="C36" i="6"/>
  <c r="C37" i="6"/>
  <c r="C26" i="6"/>
  <c r="C25" i="6"/>
  <c r="C24" i="6"/>
  <c r="C23" i="6"/>
  <c r="C22" i="6"/>
  <c r="C21" i="6"/>
  <c r="C20" i="6"/>
  <c r="C19" i="6"/>
  <c r="C18" i="6"/>
  <c r="C17" i="6"/>
  <c r="C83" i="6" l="1"/>
  <c r="H83" i="6"/>
  <c r="C38" i="6"/>
  <c r="C39" i="6"/>
  <c r="C40" i="6"/>
  <c r="C41" i="6"/>
  <c r="C42" i="6"/>
  <c r="A32" i="6"/>
  <c r="A31" i="6"/>
  <c r="C31" i="6" l="1"/>
  <c r="H31" i="6"/>
  <c r="C32" i="6"/>
  <c r="H32" i="6"/>
  <c r="D27" i="6"/>
  <c r="D43" i="6"/>
  <c r="D55" i="6"/>
  <c r="A29" i="6"/>
  <c r="A30" i="6"/>
  <c r="A78" i="6"/>
  <c r="A79" i="6"/>
  <c r="A80" i="6"/>
  <c r="A81" i="6"/>
  <c r="A82" i="6"/>
  <c r="C87" i="6"/>
  <c r="I1" i="14"/>
  <c r="A77" i="6" s="1"/>
  <c r="H1" i="14"/>
  <c r="A68" i="6" s="1"/>
  <c r="G1" i="14"/>
  <c r="A56" i="6" s="1"/>
  <c r="F1" i="14"/>
  <c r="A44" i="6" s="1"/>
  <c r="E1" i="14"/>
  <c r="A28" i="6" s="1"/>
  <c r="D1" i="14"/>
  <c r="A16" i="6" s="1"/>
  <c r="F57" i="6" l="1"/>
  <c r="F67" i="6" s="1"/>
  <c r="H57" i="6"/>
  <c r="D67" i="6"/>
  <c r="C80" i="6"/>
  <c r="H80" i="6"/>
  <c r="C82" i="6"/>
  <c r="H82" i="6"/>
  <c r="C79" i="6"/>
  <c r="H79" i="6"/>
  <c r="C78" i="6"/>
  <c r="H78" i="6"/>
  <c r="C30" i="6"/>
  <c r="H30" i="6"/>
  <c r="C75" i="6"/>
  <c r="H75" i="6"/>
  <c r="C81" i="6"/>
  <c r="H81" i="6"/>
  <c r="C74" i="6"/>
  <c r="H74" i="6"/>
  <c r="C29" i="6"/>
  <c r="H29" i="6"/>
  <c r="C73" i="6"/>
  <c r="H73" i="6"/>
  <c r="C72" i="6"/>
  <c r="H72" i="6"/>
  <c r="C71" i="6"/>
  <c r="H71" i="6"/>
  <c r="C70" i="6"/>
  <c r="H70" i="6"/>
  <c r="C69" i="6"/>
  <c r="F69" i="6" l="1"/>
  <c r="F76" i="6" s="1"/>
  <c r="F92" i="6" s="1"/>
  <c r="F94" i="6" s="1"/>
  <c r="D76" i="6"/>
  <c r="H67" i="6" s="1"/>
  <c r="H69" i="6"/>
  <c r="D92" i="6" l="1"/>
  <c r="D94" i="6" s="1"/>
  <c r="H76" i="6"/>
  <c r="B16" i="19" l="1"/>
  <c r="B26" i="19" s="1"/>
  <c r="A29" i="19" s="1"/>
  <c r="H88" i="6"/>
</calcChain>
</file>

<file path=xl/sharedStrings.xml><?xml version="1.0" encoding="utf-8"?>
<sst xmlns="http://schemas.openxmlformats.org/spreadsheetml/2006/main" count="83" uniqueCount="72">
  <si>
    <t>Macrovoce</t>
  </si>
  <si>
    <t>TOTALE PROGETTO</t>
  </si>
  <si>
    <t>SCARTO(Codici!$D$2:$AB$53;0;CONFRONTA($B2;Codici!$D$1:$AB$1;0)-1;52;1)</t>
  </si>
  <si>
    <t>Città</t>
  </si>
  <si>
    <t>Partita Iva</t>
  </si>
  <si>
    <t>Cap</t>
  </si>
  <si>
    <t>VOCI DI SPESA</t>
  </si>
  <si>
    <t>Fiction televisiva</t>
  </si>
  <si>
    <t>Cortometraggio</t>
  </si>
  <si>
    <t>Provincia</t>
  </si>
  <si>
    <t>Denominazione proponente</t>
  </si>
  <si>
    <t>Titolo progetto audiovisivo</t>
  </si>
  <si>
    <t>PREVENTIVO</t>
  </si>
  <si>
    <t>Firma digitale</t>
  </si>
  <si>
    <t>Film/Lungometraggio</t>
  </si>
  <si>
    <t>PIANO FINANZIARIO</t>
  </si>
  <si>
    <t>Max il 15% delle spese del personale dipendente</t>
  </si>
  <si>
    <t>SPESE SOPRA LA LINEA</t>
  </si>
  <si>
    <t>DESCRIZIONE</t>
  </si>
  <si>
    <t>Spesa sopra o sotto la linea</t>
  </si>
  <si>
    <t>Spesa ammissibile</t>
  </si>
  <si>
    <t>Spesa non ammissibile
(diversa da Iva non ammissibile)</t>
  </si>
  <si>
    <t>Totale</t>
  </si>
  <si>
    <t>Controllo</t>
  </si>
  <si>
    <t>SPESE SOTTO LA LINEA</t>
  </si>
  <si>
    <t>Indirizzo e numero civico</t>
  </si>
  <si>
    <t>Codice fiscale</t>
  </si>
  <si>
    <t>Sede legale / Codice fiscale / Partita Iva</t>
  </si>
  <si>
    <t>A - Macchinari, impianti ed attrezzature</t>
  </si>
  <si>
    <t>B - Servizi</t>
  </si>
  <si>
    <t>C - Consulenze</t>
  </si>
  <si>
    <t>D - Personale dipendente</t>
  </si>
  <si>
    <t>E - Spese generali</t>
  </si>
  <si>
    <t>F - Altre spese</t>
  </si>
  <si>
    <t>Soggetto e sceneggiatura</t>
  </si>
  <si>
    <t>Regia</t>
  </si>
  <si>
    <t>Direzione</t>
  </si>
  <si>
    <t>Cast principale</t>
  </si>
  <si>
    <t>Consulenze legali</t>
  </si>
  <si>
    <t>Perizie tecniche o finanziarie</t>
  </si>
  <si>
    <t>Parcelle notarili</t>
  </si>
  <si>
    <t>Spese per contabilità o audit</t>
  </si>
  <si>
    <t>Spese afferenti conto corrente dedicato</t>
  </si>
  <si>
    <t>Spese per garanzie</t>
  </si>
  <si>
    <t>Totale A</t>
  </si>
  <si>
    <t>Totale B</t>
  </si>
  <si>
    <t>Totale C</t>
  </si>
  <si>
    <t>Totale D</t>
  </si>
  <si>
    <t>Totale E</t>
  </si>
  <si>
    <t>Totale F</t>
  </si>
  <si>
    <t>Max il 20% della somma delle altre voci di spesa</t>
  </si>
  <si>
    <t>Max il 4% del totale delle spese ammissibili</t>
  </si>
  <si>
    <t>NOTE PER LA COMPILAZIONE
Compilare le celle in bianco relativamente alla spesa ammissibile e, se del caso, non ammissibile. Vanno fornite, in relazione a ciascun importo, le informazioni sulla voce di spesa ed una sua breve descrizione. Nel caso di IVA non recuperabile, le spese ammissibili potranno essere esposte comprensive di IVA. Il preventivo è correttamente compilato solo se nella colonna di controllo risulti l'OK.</t>
  </si>
  <si>
    <t>FABBISOGNO</t>
  </si>
  <si>
    <t>Spese ammissibili a contributo</t>
  </si>
  <si>
    <t>Spese non agevolabili</t>
  </si>
  <si>
    <t>Capitale di esercizio</t>
  </si>
  <si>
    <t>Importo
(Euro)</t>
  </si>
  <si>
    <t>TOTALE FABBISOGNI</t>
  </si>
  <si>
    <t>FONTI DI COPERTURA</t>
  </si>
  <si>
    <t>Mezzi propri</t>
  </si>
  <si>
    <t>Altri finanziamenti a m/l termine</t>
  </si>
  <si>
    <t>Contributo richiesto alla Fondazione Calabria Film Commission</t>
  </si>
  <si>
    <t>Altre disponibilità (specificare):</t>
  </si>
  <si>
    <r>
      <t>IVA</t>
    </r>
    <r>
      <rPr>
        <vertAlign val="superscript"/>
        <sz val="12"/>
        <color theme="1"/>
        <rFont val="Calibri"/>
        <family val="2"/>
        <scheme val="minor"/>
      </rPr>
      <t>1</t>
    </r>
  </si>
  <si>
    <t>Note</t>
  </si>
  <si>
    <t>TOTALE FONTI</t>
  </si>
  <si>
    <t>Nota 1
Il dato va fornito obbligatoriamente. Nel caso di IVA non recuperabile (quindi IVA spesa ammissibile) riportare valore 0.</t>
  </si>
  <si>
    <t>Nota 2
Con riferimento alle fonti di copertura, allegare alla domanda eventuale documentazione utile a supporto delle informazioni fornite.</t>
  </si>
  <si>
    <t>ALLEGATO 4 - PREVENTIVO E PIANO FINANZIARIO</t>
  </si>
  <si>
    <t>Soglia
(valore massimo)</t>
  </si>
  <si>
    <t>Titolo videoclip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</si>
</sst>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_-&quot;€&quot;\ * #,##0.00_-;\-&quot;€&quot;\ * #,##0.00_-;_-\ * &quot;&quot;??_-;_-@_-"/>
    <numFmt numFmtId="166" formatCode="mm/dd/yyyy"/>
    <numFmt numFmtId="167" formatCode="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hidden="1"/>
    </xf>
    <xf numFmtId="0" fontId="2" fillId="0" borderId="0" xfId="2" quotePrefix="1" applyFont="1" applyAlignment="1" applyProtection="1">
      <alignment horizontal="center" vertical="center"/>
      <protection hidden="1"/>
    </xf>
    <xf numFmtId="49" fontId="2" fillId="0" borderId="0" xfId="2" applyNumberFormat="1" applyFont="1" applyAlignment="1" applyProtection="1">
      <alignment horizontal="center" vertical="center"/>
      <protection hidden="1"/>
    </xf>
    <xf numFmtId="9" fontId="2" fillId="0" borderId="0" xfId="2" applyNumberFormat="1" applyFont="1" applyAlignment="1" applyProtection="1">
      <alignment horizontal="center" vertical="center"/>
      <protection hidden="1"/>
    </xf>
    <xf numFmtId="14" fontId="2" fillId="0" borderId="0" xfId="2" applyNumberFormat="1" applyFont="1" applyAlignment="1" applyProtection="1">
      <alignment horizontal="center" vertical="center"/>
      <protection hidden="1"/>
    </xf>
    <xf numFmtId="166" fontId="2" fillId="0" borderId="0" xfId="2" applyNumberFormat="1" applyFont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right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Continuous" vertical="center"/>
      <protection hidden="1"/>
    </xf>
    <xf numFmtId="0" fontId="6" fillId="5" borderId="0" xfId="0" applyFont="1" applyFill="1" applyAlignment="1" applyProtection="1">
      <alignment horizontal="centerContinuous" vertical="center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5" fontId="2" fillId="3" borderId="1" xfId="0" applyNumberFormat="1" applyFont="1" applyFill="1" applyBorder="1" applyAlignment="1" applyProtection="1">
      <alignment horizontal="center" vertical="center"/>
      <protection hidden="1"/>
    </xf>
    <xf numFmtId="165" fontId="2" fillId="4" borderId="1" xfId="0" applyNumberFormat="1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Continuous" vertical="center"/>
      <protection hidden="1"/>
    </xf>
    <xf numFmtId="0" fontId="2" fillId="2" borderId="1" xfId="0" applyFont="1" applyFill="1" applyBorder="1" applyAlignment="1" applyProtection="1">
      <alignment horizontal="centerContinuous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5" fontId="2" fillId="0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0" fillId="3" borderId="1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3" xfId="0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Continuous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165" fontId="2" fillId="0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14" fillId="3" borderId="14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hidden="1"/>
    </xf>
    <xf numFmtId="49" fontId="2" fillId="0" borderId="7" xfId="0" applyNumberFormat="1" applyFont="1" applyBorder="1" applyAlignment="1" applyProtection="1">
      <alignment horizontal="left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2" fillId="6" borderId="17" xfId="0" applyFont="1" applyFill="1" applyBorder="1" applyAlignment="1" applyProtection="1">
      <alignment horizontal="center" vertical="center"/>
      <protection hidden="1"/>
    </xf>
    <xf numFmtId="49" fontId="2" fillId="6" borderId="4" xfId="0" applyNumberFormat="1" applyFont="1" applyFill="1" applyBorder="1" applyAlignment="1" applyProtection="1">
      <alignment horizontal="center" vertical="center"/>
      <protection hidden="1"/>
    </xf>
    <xf numFmtId="49" fontId="2" fillId="6" borderId="7" xfId="0" applyNumberFormat="1" applyFont="1" applyFill="1" applyBorder="1" applyAlignment="1" applyProtection="1">
      <alignment horizontal="center" vertical="center"/>
      <protection hidden="1"/>
    </xf>
    <xf numFmtId="9" fontId="17" fillId="6" borderId="9" xfId="3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9" fontId="13" fillId="7" borderId="1" xfId="0" applyNumberFormat="1" applyFont="1" applyFill="1" applyBorder="1" applyAlignment="1" applyProtection="1">
      <alignment horizontal="centerContinuous" vertical="center"/>
      <protection hidden="1"/>
    </xf>
    <xf numFmtId="9" fontId="13" fillId="0" borderId="1" xfId="0" applyNumberFormat="1" applyFont="1" applyFill="1" applyBorder="1" applyAlignment="1" applyProtection="1">
      <alignment horizontal="centerContinuous" vertical="center"/>
      <protection hidden="1"/>
    </xf>
    <xf numFmtId="0" fontId="17" fillId="2" borderId="1" xfId="0" applyFont="1" applyFill="1" applyBorder="1" applyAlignment="1" applyProtection="1">
      <alignment horizontal="centerContinuous" vertical="center"/>
      <protection hidden="1"/>
    </xf>
    <xf numFmtId="165" fontId="17" fillId="7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8" fillId="9" borderId="7" xfId="0" applyFont="1" applyFill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165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165" fontId="8" fillId="0" borderId="9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9" borderId="9" xfId="1" applyNumberFormat="1" applyFont="1" applyFill="1" applyBorder="1" applyAlignment="1" applyProtection="1">
      <alignment horizontal="left" vertical="center" wrapText="1"/>
      <protection hidden="1"/>
    </xf>
    <xf numFmtId="165" fontId="8" fillId="9" borderId="7" xfId="1" applyNumberFormat="1" applyFont="1" applyFill="1" applyBorder="1" applyAlignment="1" applyProtection="1">
      <alignment horizontal="left" vertical="center" wrapText="1"/>
      <protection hidden="1"/>
    </xf>
    <xf numFmtId="165" fontId="9" fillId="3" borderId="1" xfId="0" applyNumberFormat="1" applyFont="1" applyFill="1" applyBorder="1" applyAlignment="1" applyProtection="1">
      <alignment horizontal="right" vertical="center"/>
      <protection hidden="1"/>
    </xf>
    <xf numFmtId="165" fontId="9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4" xfId="0" applyNumberFormat="1" applyFont="1" applyFill="1" applyBorder="1" applyAlignment="1" applyProtection="1">
      <alignment horizontal="center" vertical="center"/>
      <protection hidden="1"/>
    </xf>
    <xf numFmtId="165" fontId="17" fillId="0" borderId="9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17" fillId="0" borderId="7" xfId="0" applyNumberFormat="1" applyFont="1" applyFill="1" applyBorder="1" applyAlignment="1" applyProtection="1">
      <alignment horizontal="center" vertical="center"/>
      <protection hidden="1"/>
    </xf>
    <xf numFmtId="165" fontId="17" fillId="0" borderId="10" xfId="0" applyNumberFormat="1" applyFont="1" applyFill="1" applyBorder="1" applyAlignment="1" applyProtection="1">
      <alignment horizontal="center" vertical="center"/>
      <protection hidden="1"/>
    </xf>
    <xf numFmtId="165" fontId="2" fillId="0" borderId="2" xfId="0" applyNumberFormat="1" applyFont="1" applyFill="1" applyBorder="1" applyAlignment="1" applyProtection="1">
      <alignment horizontal="center" vertical="center"/>
      <protection hidden="1"/>
    </xf>
    <xf numFmtId="165" fontId="2" fillId="0" borderId="10" xfId="0" applyNumberFormat="1" applyFont="1" applyFill="1" applyBorder="1" applyAlignment="1" applyProtection="1">
      <alignment horizontal="center" vertical="center"/>
      <protection hidden="1"/>
    </xf>
    <xf numFmtId="165" fontId="2" fillId="0" borderId="17" xfId="0" applyNumberFormat="1" applyFont="1" applyFill="1" applyBorder="1" applyAlignment="1" applyProtection="1">
      <alignment horizontal="center" vertical="center"/>
      <protection hidden="1"/>
    </xf>
    <xf numFmtId="165" fontId="17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165" fontId="8" fillId="0" borderId="9" xfId="0" applyNumberFormat="1" applyFont="1" applyFill="1" applyBorder="1" applyAlignment="1" applyProtection="1">
      <alignment horizontal="center" vertical="center"/>
      <protection hidden="1"/>
    </xf>
    <xf numFmtId="165" fontId="8" fillId="0" borderId="7" xfId="0" applyNumberFormat="1" applyFont="1" applyFill="1" applyBorder="1" applyAlignment="1" applyProtection="1">
      <alignment horizontal="center" vertical="center"/>
      <protection hidden="1"/>
    </xf>
    <xf numFmtId="165" fontId="8" fillId="9" borderId="7" xfId="0" applyNumberFormat="1" applyFont="1" applyFill="1" applyBorder="1" applyAlignment="1" applyProtection="1">
      <alignment horizontal="center" vertical="center"/>
      <protection hidden="1"/>
    </xf>
    <xf numFmtId="165" fontId="8" fillId="0" borderId="7" xfId="0" applyNumberFormat="1" applyFont="1" applyBorder="1" applyAlignment="1" applyProtection="1">
      <alignment horizontal="left" vertical="center" wrapText="1"/>
      <protection locked="0"/>
    </xf>
    <xf numFmtId="165" fontId="8" fillId="0" borderId="10" xfId="0" applyNumberFormat="1" applyFont="1" applyBorder="1" applyAlignment="1" applyProtection="1">
      <alignment horizontal="left" vertical="center" wrapText="1"/>
      <protection locked="0"/>
    </xf>
    <xf numFmtId="0" fontId="0" fillId="3" borderId="2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16" fillId="8" borderId="0" xfId="0" applyFont="1" applyFill="1" applyBorder="1" applyAlignment="1" applyProtection="1">
      <alignment horizontal="center" vertical="center" wrapText="1"/>
      <protection hidden="1"/>
    </xf>
    <xf numFmtId="0" fontId="16" fillId="8" borderId="0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0" fillId="3" borderId="11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9" fillId="7" borderId="0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5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</cellXfs>
  <cellStyles count="4">
    <cellStyle name="Normale" xfId="0" builtinId="0"/>
    <cellStyle name="Normale 2" xfId="2" xr:uid="{EF912340-642D-4022-925B-863F82089D8C}"/>
    <cellStyle name="Percentuale" xfId="3" builtinId="5"/>
    <cellStyle name="Valuta" xfId="1" builtinId="4"/>
  </cellStyles>
  <dxfs count="17"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50800</xdr:rowOff>
    </xdr:from>
    <xdr:to>
      <xdr:col>1</xdr:col>
      <xdr:colOff>3556719</xdr:colOff>
      <xdr:row>2</xdr:row>
      <xdr:rowOff>115409</xdr:rowOff>
    </xdr:to>
    <xdr:grpSp>
      <xdr:nvGrpSpPr>
        <xdr:cNvPr id="11" name="Gruppo 10">
          <a:extLst>
            <a:ext uri="{FF2B5EF4-FFF2-40B4-BE49-F238E27FC236}">
              <a16:creationId xmlns:a16="http://schemas.microsoft.com/office/drawing/2014/main" id="{13F38DD0-70B1-499B-88C0-EEEABD62272F}"/>
            </a:ext>
          </a:extLst>
        </xdr:cNvPr>
        <xdr:cNvGrpSpPr/>
      </xdr:nvGrpSpPr>
      <xdr:grpSpPr>
        <a:xfrm>
          <a:off x="88900" y="50800"/>
          <a:ext cx="7593505" cy="1262038"/>
          <a:chOff x="88900" y="50800"/>
          <a:chExt cx="8331919" cy="1258409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3D89BE3F-D500-4886-BC6A-3EB4515082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00" y="50800"/>
            <a:ext cx="1132839" cy="1244600"/>
          </a:xfrm>
          <a:prstGeom prst="rect">
            <a:avLst/>
          </a:prstGeom>
        </xdr:spPr>
      </xdr:pic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95F4AE87-FE14-4995-97FC-8957C44D01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03400" y="152400"/>
            <a:ext cx="1435100" cy="1145132"/>
          </a:xfrm>
          <a:prstGeom prst="rect">
            <a:avLst/>
          </a:prstGeom>
        </xdr:spPr>
      </xdr:pic>
      <xdr:pic>
        <xdr:nvPicPr>
          <xdr:cNvPr id="8" name="Immagine 7">
            <a:extLst>
              <a:ext uri="{FF2B5EF4-FFF2-40B4-BE49-F238E27FC236}">
                <a16:creationId xmlns:a16="http://schemas.microsoft.com/office/drawing/2014/main" id="{64AB8A15-C11F-4D21-96B4-8F8CAB06C8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70301" y="203200"/>
            <a:ext cx="1460500" cy="1106009"/>
          </a:xfrm>
          <a:prstGeom prst="rect">
            <a:avLst/>
          </a:prstGeom>
        </xdr:spPr>
      </xdr:pic>
      <xdr:pic>
        <xdr:nvPicPr>
          <xdr:cNvPr id="10" name="Immagine 9">
            <a:extLst>
              <a:ext uri="{FF2B5EF4-FFF2-40B4-BE49-F238E27FC236}">
                <a16:creationId xmlns:a16="http://schemas.microsoft.com/office/drawing/2014/main" id="{FCAFAF01-1797-4EF1-BFB2-522FE1AC1B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40400" y="406400"/>
            <a:ext cx="2680419" cy="635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50800</xdr:rowOff>
    </xdr:from>
    <xdr:to>
      <xdr:col>1</xdr:col>
      <xdr:colOff>2476500</xdr:colOff>
      <xdr:row>2</xdr:row>
      <xdr:rowOff>115409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AE9809FC-7FAE-43EA-A102-68D354409B25}"/>
            </a:ext>
          </a:extLst>
        </xdr:cNvPr>
        <xdr:cNvGrpSpPr/>
      </xdr:nvGrpSpPr>
      <xdr:grpSpPr>
        <a:xfrm>
          <a:off x="88900" y="50800"/>
          <a:ext cx="7924800" cy="1258409"/>
          <a:chOff x="88900" y="50800"/>
          <a:chExt cx="8331919" cy="1258409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3B0263F9-1FF9-4D43-A8E4-8DC714996A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00" y="50800"/>
            <a:ext cx="1132839" cy="1244600"/>
          </a:xfrm>
          <a:prstGeom prst="rect">
            <a:avLst/>
          </a:prstGeom>
        </xdr:spPr>
      </xdr:pic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C8334B81-A6B6-481E-8FA4-A9465E7DAB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03400" y="152400"/>
            <a:ext cx="1435100" cy="1145132"/>
          </a:xfrm>
          <a:prstGeom prst="rect">
            <a:avLst/>
          </a:prstGeom>
        </xdr:spPr>
      </xdr:pic>
      <xdr:pic>
        <xdr:nvPicPr>
          <xdr:cNvPr id="5" name="Immagine 4">
            <a:extLst>
              <a:ext uri="{FF2B5EF4-FFF2-40B4-BE49-F238E27FC236}">
                <a16:creationId xmlns:a16="http://schemas.microsoft.com/office/drawing/2014/main" id="{0D3A244C-14FC-4991-A710-FA5719EC28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70301" y="203200"/>
            <a:ext cx="1460500" cy="1106009"/>
          </a:xfrm>
          <a:prstGeom prst="rect">
            <a:avLst/>
          </a:prstGeom>
        </xdr:spPr>
      </xdr:pic>
      <xdr:pic>
        <xdr:nvPicPr>
          <xdr:cNvPr id="6" name="Immagine 5">
            <a:extLst>
              <a:ext uri="{FF2B5EF4-FFF2-40B4-BE49-F238E27FC236}">
                <a16:creationId xmlns:a16="http://schemas.microsoft.com/office/drawing/2014/main" id="{C284005E-067F-4C48-8441-31C4934479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40400" y="406400"/>
            <a:ext cx="2680419" cy="635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I99"/>
  <sheetViews>
    <sheetView showGridLines="0" zoomScale="70" zoomScaleNormal="70" zoomScaleSheetLayoutView="80" workbookViewId="0">
      <pane ySplit="15" topLeftCell="A16" activePane="bottomLeft" state="frozen"/>
      <selection pane="bottomLeft"/>
    </sheetView>
  </sheetViews>
  <sheetFormatPr defaultColWidth="0" defaultRowHeight="0" customHeight="1" zeroHeight="1"/>
  <cols>
    <col min="1" max="1" width="60.109375" style="21" customWidth="1"/>
    <col min="2" max="2" width="54.44140625" style="21" customWidth="1"/>
    <col min="3" max="3" width="16.44140625" style="21" bestFit="1" customWidth="1"/>
    <col min="4" max="6" width="32.33203125" style="21" customWidth="1"/>
    <col min="7" max="7" width="19.33203125" style="31" bestFit="1" customWidth="1"/>
    <col min="8" max="8" width="38.21875" style="31" bestFit="1" customWidth="1"/>
    <col min="9" max="9" width="2.6640625" style="21" customWidth="1"/>
    <col min="10" max="16384" width="8.88671875" style="21" hidden="1"/>
  </cols>
  <sheetData>
    <row r="1" spans="1:9" ht="12.75" customHeight="1">
      <c r="A1" s="41"/>
      <c r="B1" s="42"/>
      <c r="C1" s="42"/>
      <c r="D1" s="42"/>
      <c r="E1" s="42"/>
      <c r="F1" s="43"/>
      <c r="H1" s="126" t="s">
        <v>52</v>
      </c>
    </row>
    <row r="2" spans="1:9" ht="81" customHeight="1">
      <c r="A2" s="44"/>
      <c r="B2" s="27"/>
      <c r="C2" s="27"/>
      <c r="D2" s="114" t="s">
        <v>69</v>
      </c>
      <c r="E2" s="115"/>
      <c r="F2" s="45"/>
      <c r="G2" s="32"/>
      <c r="H2" s="126"/>
    </row>
    <row r="3" spans="1:9" ht="12.75" customHeight="1">
      <c r="A3" s="46"/>
      <c r="B3" s="47"/>
      <c r="C3" s="47"/>
      <c r="D3" s="47"/>
      <c r="E3" s="47"/>
      <c r="F3" s="48"/>
      <c r="G3" s="32"/>
      <c r="H3" s="126"/>
    </row>
    <row r="4" spans="1:9" ht="12.75" customHeight="1">
      <c r="A4" s="36"/>
      <c r="B4" s="36"/>
      <c r="C4" s="36"/>
      <c r="D4" s="36"/>
      <c r="E4" s="36"/>
      <c r="F4" s="36"/>
      <c r="G4" s="32"/>
      <c r="H4" s="126"/>
      <c r="I4" s="1"/>
    </row>
    <row r="5" spans="1:9" ht="30" customHeight="1">
      <c r="A5" s="22" t="s">
        <v>10</v>
      </c>
      <c r="B5" s="116"/>
      <c r="C5" s="117"/>
      <c r="D5" s="117"/>
      <c r="E5" s="117"/>
      <c r="F5" s="118"/>
      <c r="G5" s="32"/>
      <c r="H5" s="126"/>
      <c r="I5" s="125"/>
    </row>
    <row r="6" spans="1:9" ht="14.4" customHeight="1">
      <c r="A6" s="111" t="s">
        <v>27</v>
      </c>
      <c r="B6" s="119" t="s">
        <v>3</v>
      </c>
      <c r="C6" s="120"/>
      <c r="D6" s="121"/>
      <c r="E6" s="22" t="s">
        <v>9</v>
      </c>
      <c r="F6" s="22" t="s">
        <v>5</v>
      </c>
      <c r="G6" s="32"/>
      <c r="H6" s="126"/>
      <c r="I6" s="125"/>
    </row>
    <row r="7" spans="1:9" ht="15.6" customHeight="1">
      <c r="A7" s="112"/>
      <c r="B7" s="122"/>
      <c r="C7" s="123"/>
      <c r="D7" s="124"/>
      <c r="E7" s="18"/>
      <c r="F7" s="29"/>
      <c r="G7" s="32"/>
      <c r="H7" s="126"/>
      <c r="I7" s="125"/>
    </row>
    <row r="8" spans="1:9" ht="14.4" customHeight="1">
      <c r="A8" s="112"/>
      <c r="B8" s="119" t="s">
        <v>25</v>
      </c>
      <c r="C8" s="120"/>
      <c r="D8" s="121"/>
      <c r="E8" s="23" t="s">
        <v>26</v>
      </c>
      <c r="F8" s="24" t="s">
        <v>4</v>
      </c>
      <c r="G8" s="32"/>
      <c r="H8" s="126"/>
      <c r="I8" s="125"/>
    </row>
    <row r="9" spans="1:9" ht="15.6">
      <c r="A9" s="113"/>
      <c r="B9" s="122"/>
      <c r="C9" s="123"/>
      <c r="D9" s="124"/>
      <c r="E9" s="18"/>
      <c r="F9" s="18"/>
      <c r="G9" s="32"/>
      <c r="H9" s="126"/>
      <c r="I9" s="125"/>
    </row>
    <row r="10" spans="1:9" ht="12.75" customHeight="1">
      <c r="A10" s="37"/>
      <c r="B10" s="37"/>
      <c r="C10" s="37"/>
      <c r="D10" s="37"/>
      <c r="E10" s="37"/>
      <c r="F10" s="37"/>
      <c r="G10" s="32"/>
      <c r="H10" s="126"/>
    </row>
    <row r="11" spans="1:9" ht="40.049999999999997" customHeight="1">
      <c r="A11" s="28" t="s">
        <v>71</v>
      </c>
      <c r="B11" s="138"/>
      <c r="C11" s="139"/>
      <c r="D11" s="139"/>
      <c r="E11" s="139"/>
      <c r="F11" s="140"/>
      <c r="G11" s="32"/>
      <c r="H11" s="126"/>
    </row>
    <row r="12" spans="1:9" ht="12.75" customHeight="1">
      <c r="A12" s="37"/>
      <c r="B12" s="37"/>
      <c r="C12" s="37"/>
      <c r="D12" s="36"/>
      <c r="E12" s="36"/>
      <c r="F12" s="37"/>
      <c r="G12" s="32"/>
      <c r="H12" s="126"/>
    </row>
    <row r="13" spans="1:9" ht="21" customHeight="1">
      <c r="A13" s="30" t="s">
        <v>12</v>
      </c>
      <c r="B13" s="11"/>
      <c r="C13" s="11"/>
      <c r="D13" s="10"/>
      <c r="E13" s="10"/>
      <c r="F13" s="10"/>
      <c r="G13" s="32"/>
      <c r="H13" s="126"/>
    </row>
    <row r="14" spans="1:9" ht="13.8">
      <c r="A14" s="37"/>
      <c r="B14" s="37"/>
      <c r="C14" s="37"/>
      <c r="D14" s="37"/>
      <c r="E14" s="37"/>
      <c r="F14" s="37"/>
      <c r="G14" s="33"/>
      <c r="H14" s="33"/>
      <c r="I14" s="1"/>
    </row>
    <row r="15" spans="1:9" ht="27.6">
      <c r="A15" s="25" t="s">
        <v>6</v>
      </c>
      <c r="B15" s="25" t="s">
        <v>18</v>
      </c>
      <c r="C15" s="26" t="s">
        <v>19</v>
      </c>
      <c r="D15" s="26" t="s">
        <v>20</v>
      </c>
      <c r="E15" s="26" t="s">
        <v>21</v>
      </c>
      <c r="F15" s="26" t="s">
        <v>22</v>
      </c>
      <c r="G15" s="34" t="s">
        <v>70</v>
      </c>
      <c r="H15" s="34" t="s">
        <v>23</v>
      </c>
      <c r="I15" s="1"/>
    </row>
    <row r="16" spans="1:9" ht="13.8">
      <c r="A16" s="12" t="str">
        <f>Codici!D1</f>
        <v>A - Macchinari, impianti ed attrezzature</v>
      </c>
      <c r="B16" s="12"/>
      <c r="C16" s="49"/>
      <c r="D16" s="13"/>
      <c r="E16" s="13"/>
      <c r="F16" s="13"/>
      <c r="G16" s="35"/>
      <c r="H16" s="35"/>
      <c r="I16" s="1"/>
    </row>
    <row r="17" spans="1:9" ht="12.75" customHeight="1">
      <c r="A17" s="98"/>
      <c r="B17" s="98"/>
      <c r="C17" s="56" t="str">
        <f t="shared" ref="C17:C26" si="0">IF(A17&gt;0,"Sotto la linea","")</f>
        <v/>
      </c>
      <c r="D17" s="19"/>
      <c r="E17" s="19"/>
      <c r="F17" s="89">
        <f t="shared" ref="F17:F26" si="1">D17+E17</f>
        <v>0</v>
      </c>
      <c r="G17" s="90"/>
      <c r="H17" s="90" t="str">
        <f>IF(AND(D17&gt;0,OR(A17="",B17="")), "Check","Ok")</f>
        <v>Ok</v>
      </c>
      <c r="I17" s="1"/>
    </row>
    <row r="18" spans="1:9" ht="12.75" customHeight="1">
      <c r="A18" s="99"/>
      <c r="B18" s="99"/>
      <c r="C18" s="57" t="str">
        <f t="shared" si="0"/>
        <v/>
      </c>
      <c r="D18" s="20"/>
      <c r="E18" s="20"/>
      <c r="F18" s="91">
        <f t="shared" si="1"/>
        <v>0</v>
      </c>
      <c r="G18" s="92"/>
      <c r="H18" s="92" t="str">
        <f t="shared" ref="H18:H26" si="2">IF(AND(D18&gt;0,OR(A18="",B18="")), "Check","Ok")</f>
        <v>Ok</v>
      </c>
      <c r="I18" s="1"/>
    </row>
    <row r="19" spans="1:9" ht="12.75" customHeight="1">
      <c r="A19" s="99"/>
      <c r="B19" s="99"/>
      <c r="C19" s="57" t="str">
        <f t="shared" si="0"/>
        <v/>
      </c>
      <c r="D19" s="20"/>
      <c r="E19" s="20"/>
      <c r="F19" s="91">
        <f t="shared" si="1"/>
        <v>0</v>
      </c>
      <c r="G19" s="92"/>
      <c r="H19" s="92" t="str">
        <f t="shared" si="2"/>
        <v>Ok</v>
      </c>
      <c r="I19" s="1"/>
    </row>
    <row r="20" spans="1:9" ht="12.75" customHeight="1">
      <c r="A20" s="99"/>
      <c r="B20" s="99"/>
      <c r="C20" s="57" t="str">
        <f t="shared" si="0"/>
        <v/>
      </c>
      <c r="D20" s="20"/>
      <c r="E20" s="20"/>
      <c r="F20" s="91">
        <f t="shared" si="1"/>
        <v>0</v>
      </c>
      <c r="G20" s="92"/>
      <c r="H20" s="92" t="str">
        <f t="shared" si="2"/>
        <v>Ok</v>
      </c>
      <c r="I20" s="1"/>
    </row>
    <row r="21" spans="1:9" ht="12.75" customHeight="1">
      <c r="A21" s="99"/>
      <c r="B21" s="99"/>
      <c r="C21" s="57" t="str">
        <f t="shared" si="0"/>
        <v/>
      </c>
      <c r="D21" s="20"/>
      <c r="E21" s="20"/>
      <c r="F21" s="91">
        <f t="shared" si="1"/>
        <v>0</v>
      </c>
      <c r="G21" s="92"/>
      <c r="H21" s="92" t="str">
        <f t="shared" si="2"/>
        <v>Ok</v>
      </c>
      <c r="I21" s="1"/>
    </row>
    <row r="22" spans="1:9" ht="12.75" customHeight="1">
      <c r="A22" s="99"/>
      <c r="B22" s="99"/>
      <c r="C22" s="57" t="str">
        <f t="shared" si="0"/>
        <v/>
      </c>
      <c r="D22" s="20"/>
      <c r="E22" s="20"/>
      <c r="F22" s="91">
        <f t="shared" si="1"/>
        <v>0</v>
      </c>
      <c r="G22" s="92"/>
      <c r="H22" s="92" t="str">
        <f t="shared" si="2"/>
        <v>Ok</v>
      </c>
      <c r="I22" s="1"/>
    </row>
    <row r="23" spans="1:9" ht="12.75" customHeight="1">
      <c r="A23" s="99"/>
      <c r="B23" s="99"/>
      <c r="C23" s="57" t="str">
        <f t="shared" si="0"/>
        <v/>
      </c>
      <c r="D23" s="20"/>
      <c r="E23" s="20"/>
      <c r="F23" s="91">
        <f t="shared" si="1"/>
        <v>0</v>
      </c>
      <c r="G23" s="92"/>
      <c r="H23" s="92" t="str">
        <f t="shared" si="2"/>
        <v>Ok</v>
      </c>
      <c r="I23" s="1"/>
    </row>
    <row r="24" spans="1:9" ht="12.75" customHeight="1">
      <c r="A24" s="99"/>
      <c r="B24" s="99"/>
      <c r="C24" s="57" t="str">
        <f t="shared" si="0"/>
        <v/>
      </c>
      <c r="D24" s="20"/>
      <c r="E24" s="20"/>
      <c r="F24" s="91">
        <f t="shared" si="1"/>
        <v>0</v>
      </c>
      <c r="G24" s="92"/>
      <c r="H24" s="92" t="str">
        <f t="shared" si="2"/>
        <v>Ok</v>
      </c>
      <c r="I24" s="1"/>
    </row>
    <row r="25" spans="1:9" ht="12.75" customHeight="1">
      <c r="A25" s="99"/>
      <c r="B25" s="99"/>
      <c r="C25" s="57" t="str">
        <f t="shared" si="0"/>
        <v/>
      </c>
      <c r="D25" s="20"/>
      <c r="E25" s="20"/>
      <c r="F25" s="91">
        <f t="shared" si="1"/>
        <v>0</v>
      </c>
      <c r="G25" s="92"/>
      <c r="H25" s="92" t="str">
        <f t="shared" si="2"/>
        <v>Ok</v>
      </c>
      <c r="I25" s="1"/>
    </row>
    <row r="26" spans="1:9" ht="12.75" customHeight="1">
      <c r="A26" s="98"/>
      <c r="B26" s="98"/>
      <c r="C26" s="56" t="str">
        <f t="shared" si="0"/>
        <v/>
      </c>
      <c r="D26" s="19"/>
      <c r="E26" s="19"/>
      <c r="F26" s="89">
        <f t="shared" si="1"/>
        <v>0</v>
      </c>
      <c r="G26" s="93"/>
      <c r="H26" s="93" t="str">
        <f t="shared" si="2"/>
        <v>Ok</v>
      </c>
      <c r="I26" s="1"/>
    </row>
    <row r="27" spans="1:9" ht="12.75" customHeight="1">
      <c r="A27" s="8" t="s">
        <v>44</v>
      </c>
      <c r="B27" s="8"/>
      <c r="C27" s="58"/>
      <c r="D27" s="14">
        <f t="shared" ref="D27:F27" si="3">SUM(D17:D26)</f>
        <v>0</v>
      </c>
      <c r="E27" s="14">
        <f t="shared" si="3"/>
        <v>0</v>
      </c>
      <c r="F27" s="14">
        <f t="shared" si="3"/>
        <v>0</v>
      </c>
      <c r="G27" s="70"/>
      <c r="H27" s="70"/>
      <c r="I27" s="1"/>
    </row>
    <row r="28" spans="1:9" ht="12.75" customHeight="1">
      <c r="A28" s="12" t="str">
        <f>Codici!E1</f>
        <v>B - Servizi</v>
      </c>
      <c r="B28" s="12"/>
      <c r="C28" s="49"/>
      <c r="D28" s="13"/>
      <c r="E28" s="13"/>
      <c r="F28" s="13"/>
      <c r="G28" s="66"/>
      <c r="H28" s="66"/>
      <c r="I28" s="1"/>
    </row>
    <row r="29" spans="1:9" ht="12.75" customHeight="1">
      <c r="A29" s="50" t="str">
        <f>Codici!E2</f>
        <v>Soggetto e sceneggiatura</v>
      </c>
      <c r="B29" s="102"/>
      <c r="C29" s="59" t="str">
        <f>IF(A29&gt;0,"Sopra la linea","")</f>
        <v>Sopra la linea</v>
      </c>
      <c r="D29" s="39"/>
      <c r="E29" s="39"/>
      <c r="F29" s="94">
        <f t="shared" ref="F29:F42" si="4">D29+E29</f>
        <v>0</v>
      </c>
      <c r="G29" s="90"/>
      <c r="H29" s="90" t="str">
        <f t="shared" ref="H29:H42" si="5">IF(AND(D29&gt;0,OR(A29="",B29="")), "Check","Ok")</f>
        <v>Ok</v>
      </c>
      <c r="I29" s="1"/>
    </row>
    <row r="30" spans="1:9" ht="12.75" customHeight="1">
      <c r="A30" s="51" t="str">
        <f>Codici!E3</f>
        <v>Regia</v>
      </c>
      <c r="B30" s="101"/>
      <c r="C30" s="57" t="str">
        <f>IF(A30&gt;0,"Sopra la linea","")</f>
        <v>Sopra la linea</v>
      </c>
      <c r="D30" s="20"/>
      <c r="E30" s="20"/>
      <c r="F30" s="91">
        <f t="shared" si="4"/>
        <v>0</v>
      </c>
      <c r="G30" s="92"/>
      <c r="H30" s="92" t="str">
        <f t="shared" si="5"/>
        <v>Ok</v>
      </c>
      <c r="I30" s="1"/>
    </row>
    <row r="31" spans="1:9" ht="12.75" customHeight="1">
      <c r="A31" s="51" t="str">
        <f>Codici!E4</f>
        <v>Direzione</v>
      </c>
      <c r="B31" s="101"/>
      <c r="C31" s="57" t="str">
        <f>IF(A31&gt;0,"Sopra la linea","")</f>
        <v>Sopra la linea</v>
      </c>
      <c r="D31" s="20"/>
      <c r="E31" s="20"/>
      <c r="F31" s="91">
        <f t="shared" si="4"/>
        <v>0</v>
      </c>
      <c r="G31" s="92"/>
      <c r="H31" s="92" t="str">
        <f t="shared" si="5"/>
        <v>Ok</v>
      </c>
      <c r="I31" s="1"/>
    </row>
    <row r="32" spans="1:9" ht="12.75" customHeight="1">
      <c r="A32" s="52" t="str">
        <f>Codici!E5</f>
        <v>Cast principale</v>
      </c>
      <c r="B32" s="103"/>
      <c r="C32" s="60" t="str">
        <f>IF(A32&gt;0,"Sopra la linea","")</f>
        <v>Sopra la linea</v>
      </c>
      <c r="D32" s="40"/>
      <c r="E32" s="40"/>
      <c r="F32" s="95">
        <f t="shared" si="4"/>
        <v>0</v>
      </c>
      <c r="G32" s="93"/>
      <c r="H32" s="93" t="str">
        <f t="shared" si="5"/>
        <v>Ok</v>
      </c>
      <c r="I32" s="1"/>
    </row>
    <row r="33" spans="1:9" ht="12.75" customHeight="1">
      <c r="A33" s="100"/>
      <c r="B33" s="100"/>
      <c r="C33" s="61" t="str">
        <f t="shared" ref="C33:C37" si="6">IF(A33&gt;0,"Sotto la linea","")</f>
        <v/>
      </c>
      <c r="D33" s="38"/>
      <c r="E33" s="38"/>
      <c r="F33" s="96">
        <f t="shared" si="4"/>
        <v>0</v>
      </c>
      <c r="G33" s="97"/>
      <c r="H33" s="97" t="str">
        <f t="shared" si="5"/>
        <v>Ok</v>
      </c>
      <c r="I33" s="1"/>
    </row>
    <row r="34" spans="1:9" ht="12.75" customHeight="1">
      <c r="A34" s="101"/>
      <c r="B34" s="101"/>
      <c r="C34" s="57" t="str">
        <f t="shared" si="6"/>
        <v/>
      </c>
      <c r="D34" s="20"/>
      <c r="E34" s="20"/>
      <c r="F34" s="91">
        <f t="shared" si="4"/>
        <v>0</v>
      </c>
      <c r="G34" s="92"/>
      <c r="H34" s="92" t="str">
        <f t="shared" si="5"/>
        <v>Ok</v>
      </c>
      <c r="I34" s="1"/>
    </row>
    <row r="35" spans="1:9" ht="12.75" customHeight="1">
      <c r="A35" s="101"/>
      <c r="B35" s="101"/>
      <c r="C35" s="57" t="str">
        <f t="shared" si="6"/>
        <v/>
      </c>
      <c r="D35" s="20"/>
      <c r="E35" s="20"/>
      <c r="F35" s="91">
        <f t="shared" si="4"/>
        <v>0</v>
      </c>
      <c r="G35" s="92"/>
      <c r="H35" s="92" t="str">
        <f t="shared" si="5"/>
        <v>Ok</v>
      </c>
      <c r="I35" s="1"/>
    </row>
    <row r="36" spans="1:9" ht="12.75" customHeight="1">
      <c r="A36" s="101"/>
      <c r="B36" s="101"/>
      <c r="C36" s="57" t="str">
        <f t="shared" si="6"/>
        <v/>
      </c>
      <c r="D36" s="20"/>
      <c r="E36" s="20"/>
      <c r="F36" s="91">
        <f t="shared" si="4"/>
        <v>0</v>
      </c>
      <c r="G36" s="92"/>
      <c r="H36" s="92" t="str">
        <f t="shared" si="5"/>
        <v>Ok</v>
      </c>
      <c r="I36" s="1"/>
    </row>
    <row r="37" spans="1:9" ht="12.75" customHeight="1">
      <c r="A37" s="101"/>
      <c r="B37" s="101"/>
      <c r="C37" s="57" t="str">
        <f t="shared" si="6"/>
        <v/>
      </c>
      <c r="D37" s="20"/>
      <c r="E37" s="20"/>
      <c r="F37" s="91">
        <f t="shared" si="4"/>
        <v>0</v>
      </c>
      <c r="G37" s="92"/>
      <c r="H37" s="92" t="str">
        <f t="shared" si="5"/>
        <v>Ok</v>
      </c>
      <c r="I37" s="1"/>
    </row>
    <row r="38" spans="1:9" ht="12.75" customHeight="1">
      <c r="A38" s="101"/>
      <c r="B38" s="101"/>
      <c r="C38" s="57" t="str">
        <f>IF(A38&gt;0,"Sotto la linea","")</f>
        <v/>
      </c>
      <c r="D38" s="20"/>
      <c r="E38" s="20"/>
      <c r="F38" s="91">
        <f t="shared" si="4"/>
        <v>0</v>
      </c>
      <c r="G38" s="92"/>
      <c r="H38" s="92" t="str">
        <f t="shared" si="5"/>
        <v>Ok</v>
      </c>
      <c r="I38" s="1"/>
    </row>
    <row r="39" spans="1:9" ht="12.75" customHeight="1">
      <c r="A39" s="101"/>
      <c r="B39" s="101"/>
      <c r="C39" s="57" t="str">
        <f>IF(A39&gt;0,"Sotto la linea","")</f>
        <v/>
      </c>
      <c r="D39" s="20"/>
      <c r="E39" s="20"/>
      <c r="F39" s="91">
        <f t="shared" si="4"/>
        <v>0</v>
      </c>
      <c r="G39" s="92"/>
      <c r="H39" s="92" t="str">
        <f t="shared" si="5"/>
        <v>Ok</v>
      </c>
      <c r="I39" s="1"/>
    </row>
    <row r="40" spans="1:9" ht="12.75" customHeight="1">
      <c r="A40" s="101"/>
      <c r="B40" s="101"/>
      <c r="C40" s="57" t="str">
        <f>IF(A40&gt;0,"Sotto la linea","")</f>
        <v/>
      </c>
      <c r="D40" s="20"/>
      <c r="E40" s="20"/>
      <c r="F40" s="91">
        <f t="shared" si="4"/>
        <v>0</v>
      </c>
      <c r="G40" s="92"/>
      <c r="H40" s="92" t="str">
        <f t="shared" si="5"/>
        <v>Ok</v>
      </c>
      <c r="I40" s="1"/>
    </row>
    <row r="41" spans="1:9" ht="12.75" customHeight="1">
      <c r="A41" s="101"/>
      <c r="B41" s="101"/>
      <c r="C41" s="57" t="str">
        <f>IF(A41&gt;0,"Sotto la linea","")</f>
        <v/>
      </c>
      <c r="D41" s="20"/>
      <c r="E41" s="20"/>
      <c r="F41" s="91">
        <f t="shared" si="4"/>
        <v>0</v>
      </c>
      <c r="G41" s="92"/>
      <c r="H41" s="92" t="str">
        <f t="shared" si="5"/>
        <v>Ok</v>
      </c>
      <c r="I41" s="1"/>
    </row>
    <row r="42" spans="1:9" ht="12.75" customHeight="1">
      <c r="A42" s="101"/>
      <c r="B42" s="101"/>
      <c r="C42" s="57" t="str">
        <f>IF(A42&gt;0,"Sotto la linea","")</f>
        <v/>
      </c>
      <c r="D42" s="20"/>
      <c r="E42" s="20"/>
      <c r="F42" s="91">
        <f t="shared" si="4"/>
        <v>0</v>
      </c>
      <c r="G42" s="93"/>
      <c r="H42" s="93" t="str">
        <f t="shared" si="5"/>
        <v>Ok</v>
      </c>
      <c r="I42" s="1"/>
    </row>
    <row r="43" spans="1:9" ht="12.75" customHeight="1">
      <c r="A43" s="8" t="s">
        <v>45</v>
      </c>
      <c r="B43" s="8"/>
      <c r="C43" s="58"/>
      <c r="D43" s="14">
        <f>SUM(D29:D42)</f>
        <v>0</v>
      </c>
      <c r="E43" s="14">
        <f t="shared" ref="E43:F43" si="7">SUM(E29:E42)</f>
        <v>0</v>
      </c>
      <c r="F43" s="14">
        <f t="shared" si="7"/>
        <v>0</v>
      </c>
      <c r="G43" s="70"/>
      <c r="H43" s="70"/>
      <c r="I43" s="1"/>
    </row>
    <row r="44" spans="1:9" ht="12.75" customHeight="1">
      <c r="A44" s="12" t="str">
        <f>Codici!F1</f>
        <v>C - Consulenze</v>
      </c>
      <c r="B44" s="12"/>
      <c r="C44" s="49"/>
      <c r="D44" s="13"/>
      <c r="E44" s="13"/>
      <c r="F44" s="13"/>
      <c r="G44" s="66"/>
      <c r="H44" s="66"/>
      <c r="I44" s="1"/>
    </row>
    <row r="45" spans="1:9" ht="12.75" customHeight="1">
      <c r="A45" s="98"/>
      <c r="B45" s="98"/>
      <c r="C45" s="56" t="str">
        <f t="shared" ref="C45:C54" si="8">IF(A45&gt;0,"Sotto la linea","")</f>
        <v/>
      </c>
      <c r="D45" s="19"/>
      <c r="E45" s="19"/>
      <c r="F45" s="89">
        <f t="shared" ref="F45:F54" si="9">D45+E45</f>
        <v>0</v>
      </c>
      <c r="G45" s="90"/>
      <c r="H45" s="90" t="str">
        <f t="shared" ref="H45:H54" si="10">IF(AND(D45&gt;0,OR(A45="",B45="")), "Check","Ok")</f>
        <v>Ok</v>
      </c>
      <c r="I45" s="1"/>
    </row>
    <row r="46" spans="1:9" ht="12.75" customHeight="1">
      <c r="A46" s="99"/>
      <c r="B46" s="99"/>
      <c r="C46" s="57" t="str">
        <f t="shared" si="8"/>
        <v/>
      </c>
      <c r="D46" s="20"/>
      <c r="E46" s="20"/>
      <c r="F46" s="91">
        <f t="shared" si="9"/>
        <v>0</v>
      </c>
      <c r="G46" s="92"/>
      <c r="H46" s="92" t="str">
        <f t="shared" si="10"/>
        <v>Ok</v>
      </c>
      <c r="I46" s="1"/>
    </row>
    <row r="47" spans="1:9" ht="12.75" customHeight="1">
      <c r="A47" s="99"/>
      <c r="B47" s="99"/>
      <c r="C47" s="57" t="str">
        <f t="shared" si="8"/>
        <v/>
      </c>
      <c r="D47" s="20"/>
      <c r="E47" s="20"/>
      <c r="F47" s="91">
        <f t="shared" si="9"/>
        <v>0</v>
      </c>
      <c r="G47" s="92"/>
      <c r="H47" s="92" t="str">
        <f t="shared" si="10"/>
        <v>Ok</v>
      </c>
      <c r="I47" s="1"/>
    </row>
    <row r="48" spans="1:9" ht="12.75" customHeight="1">
      <c r="A48" s="99"/>
      <c r="B48" s="99"/>
      <c r="C48" s="57" t="str">
        <f t="shared" si="8"/>
        <v/>
      </c>
      <c r="D48" s="20"/>
      <c r="E48" s="20"/>
      <c r="F48" s="91">
        <f t="shared" si="9"/>
        <v>0</v>
      </c>
      <c r="G48" s="92"/>
      <c r="H48" s="92" t="str">
        <f t="shared" si="10"/>
        <v>Ok</v>
      </c>
      <c r="I48" s="1"/>
    </row>
    <row r="49" spans="1:9" ht="12.75" customHeight="1">
      <c r="A49" s="99"/>
      <c r="B49" s="99"/>
      <c r="C49" s="57" t="str">
        <f t="shared" si="8"/>
        <v/>
      </c>
      <c r="D49" s="20"/>
      <c r="E49" s="20"/>
      <c r="F49" s="91">
        <f t="shared" si="9"/>
        <v>0</v>
      </c>
      <c r="G49" s="92"/>
      <c r="H49" s="92" t="str">
        <f t="shared" si="10"/>
        <v>Ok</v>
      </c>
      <c r="I49" s="1"/>
    </row>
    <row r="50" spans="1:9" ht="12.75" customHeight="1">
      <c r="A50" s="99"/>
      <c r="B50" s="99"/>
      <c r="C50" s="57" t="str">
        <f t="shared" si="8"/>
        <v/>
      </c>
      <c r="D50" s="20"/>
      <c r="E50" s="20"/>
      <c r="F50" s="91">
        <f t="shared" si="9"/>
        <v>0</v>
      </c>
      <c r="G50" s="92"/>
      <c r="H50" s="92" t="str">
        <f t="shared" si="10"/>
        <v>Ok</v>
      </c>
      <c r="I50" s="1"/>
    </row>
    <row r="51" spans="1:9" ht="12.75" customHeight="1">
      <c r="A51" s="99"/>
      <c r="B51" s="99"/>
      <c r="C51" s="57" t="str">
        <f t="shared" si="8"/>
        <v/>
      </c>
      <c r="D51" s="20"/>
      <c r="E51" s="20"/>
      <c r="F51" s="91">
        <f t="shared" si="9"/>
        <v>0</v>
      </c>
      <c r="G51" s="92"/>
      <c r="H51" s="92" t="str">
        <f t="shared" si="10"/>
        <v>Ok</v>
      </c>
      <c r="I51" s="1"/>
    </row>
    <row r="52" spans="1:9" ht="12.75" customHeight="1">
      <c r="A52" s="99"/>
      <c r="B52" s="99"/>
      <c r="C52" s="57" t="str">
        <f t="shared" si="8"/>
        <v/>
      </c>
      <c r="D52" s="20"/>
      <c r="E52" s="20"/>
      <c r="F52" s="91">
        <f t="shared" si="9"/>
        <v>0</v>
      </c>
      <c r="G52" s="92"/>
      <c r="H52" s="92" t="str">
        <f t="shared" si="10"/>
        <v>Ok</v>
      </c>
      <c r="I52" s="1"/>
    </row>
    <row r="53" spans="1:9" ht="12.75" customHeight="1">
      <c r="A53" s="99"/>
      <c r="B53" s="99"/>
      <c r="C53" s="57" t="str">
        <f t="shared" si="8"/>
        <v/>
      </c>
      <c r="D53" s="20"/>
      <c r="E53" s="20"/>
      <c r="F53" s="91">
        <f t="shared" si="9"/>
        <v>0</v>
      </c>
      <c r="G53" s="92"/>
      <c r="H53" s="92" t="str">
        <f t="shared" si="10"/>
        <v>Ok</v>
      </c>
      <c r="I53" s="1"/>
    </row>
    <row r="54" spans="1:9" ht="12.75" customHeight="1">
      <c r="A54" s="99"/>
      <c r="B54" s="99"/>
      <c r="C54" s="57" t="str">
        <f t="shared" si="8"/>
        <v/>
      </c>
      <c r="D54" s="20"/>
      <c r="E54" s="20"/>
      <c r="F54" s="91">
        <f t="shared" si="9"/>
        <v>0</v>
      </c>
      <c r="G54" s="93"/>
      <c r="H54" s="93" t="str">
        <f t="shared" si="10"/>
        <v>Ok</v>
      </c>
      <c r="I54" s="1"/>
    </row>
    <row r="55" spans="1:9" ht="12.75" customHeight="1">
      <c r="A55" s="8" t="s">
        <v>46</v>
      </c>
      <c r="B55" s="8"/>
      <c r="C55" s="58"/>
      <c r="D55" s="14">
        <f>SUM(D45:D54)</f>
        <v>0</v>
      </c>
      <c r="E55" s="14">
        <f t="shared" ref="E55:F55" si="11">SUM(E45:E54)</f>
        <v>0</v>
      </c>
      <c r="F55" s="14">
        <f t="shared" si="11"/>
        <v>0</v>
      </c>
      <c r="G55" s="70"/>
      <c r="H55" s="70"/>
      <c r="I55" s="1"/>
    </row>
    <row r="56" spans="1:9" ht="12.75" customHeight="1">
      <c r="A56" s="12" t="str">
        <f>Codici!G1</f>
        <v>D - Personale dipendente</v>
      </c>
      <c r="B56" s="49" t="s">
        <v>50</v>
      </c>
      <c r="C56" s="55"/>
      <c r="D56" s="16"/>
      <c r="E56" s="16"/>
      <c r="F56" s="16"/>
      <c r="G56" s="35"/>
      <c r="H56" s="35"/>
      <c r="I56" s="1"/>
    </row>
    <row r="57" spans="1:9" ht="12.75" customHeight="1">
      <c r="A57" s="104"/>
      <c r="B57" s="104"/>
      <c r="C57" s="62" t="str">
        <f t="shared" ref="C57:C66" si="12">IF(A57&gt;0,"Sotto la linea","")</f>
        <v/>
      </c>
      <c r="D57" s="19"/>
      <c r="E57" s="19"/>
      <c r="F57" s="89">
        <f t="shared" ref="F57:F66" si="13">D57+E57</f>
        <v>0</v>
      </c>
      <c r="G57" s="90"/>
      <c r="H57" s="64" t="str">
        <f>IF(AND(D57&gt;0,OR(A57="",B57="")), "Check","Ok")</f>
        <v>Ok</v>
      </c>
      <c r="I57" s="1"/>
    </row>
    <row r="58" spans="1:9" ht="12.75" customHeight="1">
      <c r="A58" s="105"/>
      <c r="B58" s="105"/>
      <c r="C58" s="63" t="str">
        <f t="shared" si="12"/>
        <v/>
      </c>
      <c r="D58" s="20"/>
      <c r="E58" s="20"/>
      <c r="F58" s="91">
        <f t="shared" si="13"/>
        <v>0</v>
      </c>
      <c r="G58" s="92"/>
      <c r="H58" s="92" t="str">
        <f>IF(AND(D58&gt;0,OR(A58="",B58="")), "Check","Ok")</f>
        <v>Ok</v>
      </c>
      <c r="I58" s="1"/>
    </row>
    <row r="59" spans="1:9" ht="12.75" customHeight="1">
      <c r="A59" s="105"/>
      <c r="B59" s="105"/>
      <c r="C59" s="63" t="str">
        <f t="shared" si="12"/>
        <v/>
      </c>
      <c r="D59" s="20"/>
      <c r="E59" s="20"/>
      <c r="F59" s="91">
        <f t="shared" si="13"/>
        <v>0</v>
      </c>
      <c r="G59" s="92"/>
      <c r="H59" s="92" t="str">
        <f t="shared" ref="H59:H66" si="14">IF(AND(D59&gt;0,OR(A59="",B59="")), "Check","Ok")</f>
        <v>Ok</v>
      </c>
      <c r="I59" s="1"/>
    </row>
    <row r="60" spans="1:9" ht="12.75" customHeight="1">
      <c r="A60" s="105"/>
      <c r="B60" s="105"/>
      <c r="C60" s="63" t="str">
        <f t="shared" si="12"/>
        <v/>
      </c>
      <c r="D60" s="20"/>
      <c r="E60" s="20"/>
      <c r="F60" s="91">
        <f t="shared" si="13"/>
        <v>0</v>
      </c>
      <c r="G60" s="92"/>
      <c r="H60" s="92" t="str">
        <f t="shared" si="14"/>
        <v>Ok</v>
      </c>
      <c r="I60" s="1"/>
    </row>
    <row r="61" spans="1:9" ht="12.75" customHeight="1">
      <c r="A61" s="105"/>
      <c r="B61" s="105"/>
      <c r="C61" s="63" t="str">
        <f t="shared" si="12"/>
        <v/>
      </c>
      <c r="D61" s="20"/>
      <c r="E61" s="20"/>
      <c r="F61" s="91">
        <f t="shared" si="13"/>
        <v>0</v>
      </c>
      <c r="G61" s="92"/>
      <c r="H61" s="92" t="str">
        <f t="shared" si="14"/>
        <v>Ok</v>
      </c>
      <c r="I61" s="1"/>
    </row>
    <row r="62" spans="1:9" ht="12.75" customHeight="1">
      <c r="A62" s="105"/>
      <c r="B62" s="105"/>
      <c r="C62" s="63" t="str">
        <f t="shared" si="12"/>
        <v/>
      </c>
      <c r="D62" s="20"/>
      <c r="E62" s="20"/>
      <c r="F62" s="91">
        <f t="shared" si="13"/>
        <v>0</v>
      </c>
      <c r="G62" s="92"/>
      <c r="H62" s="92" t="str">
        <f t="shared" si="14"/>
        <v>Ok</v>
      </c>
      <c r="I62" s="1"/>
    </row>
    <row r="63" spans="1:9" ht="12.75" customHeight="1">
      <c r="A63" s="105"/>
      <c r="B63" s="105"/>
      <c r="C63" s="63" t="str">
        <f t="shared" si="12"/>
        <v/>
      </c>
      <c r="D63" s="20"/>
      <c r="E63" s="20"/>
      <c r="F63" s="91">
        <f t="shared" si="13"/>
        <v>0</v>
      </c>
      <c r="G63" s="92"/>
      <c r="H63" s="92" t="str">
        <f t="shared" si="14"/>
        <v>Ok</v>
      </c>
      <c r="I63" s="1"/>
    </row>
    <row r="64" spans="1:9" ht="12.75" customHeight="1">
      <c r="A64" s="105"/>
      <c r="B64" s="105"/>
      <c r="C64" s="63" t="str">
        <f t="shared" si="12"/>
        <v/>
      </c>
      <c r="D64" s="20"/>
      <c r="E64" s="20"/>
      <c r="F64" s="91">
        <f t="shared" si="13"/>
        <v>0</v>
      </c>
      <c r="G64" s="92"/>
      <c r="H64" s="92" t="str">
        <f t="shared" si="14"/>
        <v>Ok</v>
      </c>
      <c r="I64" s="1"/>
    </row>
    <row r="65" spans="1:9" ht="12.75" customHeight="1">
      <c r="A65" s="105"/>
      <c r="B65" s="105"/>
      <c r="C65" s="63" t="str">
        <f t="shared" si="12"/>
        <v/>
      </c>
      <c r="D65" s="20"/>
      <c r="E65" s="20"/>
      <c r="F65" s="91">
        <f t="shared" si="13"/>
        <v>0</v>
      </c>
      <c r="G65" s="92"/>
      <c r="H65" s="92" t="str">
        <f t="shared" si="14"/>
        <v>Ok</v>
      </c>
      <c r="I65" s="1"/>
    </row>
    <row r="66" spans="1:9" ht="12.75" customHeight="1">
      <c r="A66" s="105"/>
      <c r="B66" s="105"/>
      <c r="C66" s="63" t="str">
        <f t="shared" si="12"/>
        <v/>
      </c>
      <c r="D66" s="20"/>
      <c r="E66" s="20"/>
      <c r="F66" s="91">
        <f t="shared" si="13"/>
        <v>0</v>
      </c>
      <c r="G66" s="93"/>
      <c r="H66" s="93" t="str">
        <f t="shared" si="14"/>
        <v>Ok</v>
      </c>
      <c r="I66" s="1"/>
    </row>
    <row r="67" spans="1:9" ht="12.75" customHeight="1">
      <c r="A67" s="8" t="s">
        <v>47</v>
      </c>
      <c r="B67" s="8"/>
      <c r="C67" s="58"/>
      <c r="D67" s="14">
        <f>SUM(D57:D66)</f>
        <v>0</v>
      </c>
      <c r="E67" s="14">
        <f t="shared" ref="E67:F67" si="15">SUM(E57:E66)</f>
        <v>0</v>
      </c>
      <c r="F67" s="14">
        <f t="shared" si="15"/>
        <v>0</v>
      </c>
      <c r="G67" s="67">
        <v>0.2</v>
      </c>
      <c r="H67" s="68" t="str">
        <f>IF(D67=0,"Ok",IF((D67/(D27+D43+D55+D76+D88))&lt;=G67,"Ok","Check"))</f>
        <v>Ok</v>
      </c>
      <c r="I67" s="1"/>
    </row>
    <row r="68" spans="1:9" ht="12.75" customHeight="1">
      <c r="A68" s="12" t="str">
        <f>Codici!H1</f>
        <v>E - Spese generali</v>
      </c>
      <c r="B68" s="49" t="s">
        <v>16</v>
      </c>
      <c r="C68" s="49"/>
      <c r="D68" s="16" t="s">
        <v>16</v>
      </c>
      <c r="E68" s="16"/>
      <c r="F68" s="17"/>
      <c r="G68" s="69"/>
      <c r="H68" s="69"/>
      <c r="I68" s="1"/>
    </row>
    <row r="69" spans="1:9" ht="12.75" customHeight="1">
      <c r="A69" s="104"/>
      <c r="B69" s="104"/>
      <c r="C69" s="62" t="str">
        <f t="shared" ref="C69:C75" si="16">IF(A69&gt;0,"Sotto la linea","")</f>
        <v/>
      </c>
      <c r="D69" s="19"/>
      <c r="E69" s="19"/>
      <c r="F69" s="89">
        <f t="shared" ref="F69:F75" si="17">D69+E69</f>
        <v>0</v>
      </c>
      <c r="G69" s="90"/>
      <c r="H69" s="90" t="str">
        <f t="shared" ref="H69:H75" si="18">IF(AND(D69&gt;0,OR(A69="",B69="")), "Check","Ok")</f>
        <v>Ok</v>
      </c>
      <c r="I69" s="1"/>
    </row>
    <row r="70" spans="1:9" ht="12.75" customHeight="1">
      <c r="A70" s="105"/>
      <c r="B70" s="105"/>
      <c r="C70" s="63" t="str">
        <f t="shared" si="16"/>
        <v/>
      </c>
      <c r="D70" s="20"/>
      <c r="E70" s="20"/>
      <c r="F70" s="91">
        <f t="shared" si="17"/>
        <v>0</v>
      </c>
      <c r="G70" s="92"/>
      <c r="H70" s="92" t="str">
        <f t="shared" si="18"/>
        <v>Ok</v>
      </c>
      <c r="I70" s="1"/>
    </row>
    <row r="71" spans="1:9" ht="12.75" customHeight="1">
      <c r="A71" s="105"/>
      <c r="B71" s="105"/>
      <c r="C71" s="63" t="str">
        <f t="shared" si="16"/>
        <v/>
      </c>
      <c r="D71" s="20"/>
      <c r="E71" s="20"/>
      <c r="F71" s="91">
        <f t="shared" si="17"/>
        <v>0</v>
      </c>
      <c r="G71" s="92"/>
      <c r="H71" s="92" t="str">
        <f t="shared" si="18"/>
        <v>Ok</v>
      </c>
      <c r="I71" s="1"/>
    </row>
    <row r="72" spans="1:9" ht="12.75" customHeight="1">
      <c r="A72" s="105"/>
      <c r="B72" s="105"/>
      <c r="C72" s="63" t="str">
        <f t="shared" si="16"/>
        <v/>
      </c>
      <c r="D72" s="20"/>
      <c r="E72" s="20"/>
      <c r="F72" s="91">
        <f t="shared" si="17"/>
        <v>0</v>
      </c>
      <c r="G72" s="92"/>
      <c r="H72" s="92" t="str">
        <f t="shared" si="18"/>
        <v>Ok</v>
      </c>
      <c r="I72" s="1"/>
    </row>
    <row r="73" spans="1:9" ht="12.75" customHeight="1">
      <c r="A73" s="105"/>
      <c r="B73" s="105"/>
      <c r="C73" s="63" t="str">
        <f t="shared" si="16"/>
        <v/>
      </c>
      <c r="D73" s="20"/>
      <c r="E73" s="20"/>
      <c r="F73" s="91">
        <f t="shared" si="17"/>
        <v>0</v>
      </c>
      <c r="G73" s="92"/>
      <c r="H73" s="92" t="str">
        <f t="shared" si="18"/>
        <v>Ok</v>
      </c>
      <c r="I73" s="1"/>
    </row>
    <row r="74" spans="1:9" ht="12.75" customHeight="1">
      <c r="A74" s="105"/>
      <c r="B74" s="105"/>
      <c r="C74" s="63" t="str">
        <f t="shared" si="16"/>
        <v/>
      </c>
      <c r="D74" s="20"/>
      <c r="E74" s="20"/>
      <c r="F74" s="91">
        <f t="shared" si="17"/>
        <v>0</v>
      </c>
      <c r="G74" s="92"/>
      <c r="H74" s="92" t="str">
        <f t="shared" si="18"/>
        <v>Ok</v>
      </c>
      <c r="I74" s="1"/>
    </row>
    <row r="75" spans="1:9" ht="12.75" customHeight="1">
      <c r="A75" s="104"/>
      <c r="B75" s="104"/>
      <c r="C75" s="62" t="str">
        <f t="shared" si="16"/>
        <v/>
      </c>
      <c r="D75" s="19"/>
      <c r="E75" s="19"/>
      <c r="F75" s="89">
        <f t="shared" si="17"/>
        <v>0</v>
      </c>
      <c r="G75" s="93"/>
      <c r="H75" s="93" t="str">
        <f t="shared" si="18"/>
        <v>Ok</v>
      </c>
      <c r="I75" s="1"/>
    </row>
    <row r="76" spans="1:9" ht="12.75" customHeight="1">
      <c r="A76" s="8" t="s">
        <v>48</v>
      </c>
      <c r="B76" s="8"/>
      <c r="C76" s="58"/>
      <c r="D76" s="14">
        <f t="shared" ref="D76:F76" si="19">SUM(D69:D75)</f>
        <v>0</v>
      </c>
      <c r="E76" s="14">
        <f t="shared" si="19"/>
        <v>0</v>
      </c>
      <c r="F76" s="14">
        <f t="shared" si="19"/>
        <v>0</v>
      </c>
      <c r="G76" s="67">
        <v>0.15</v>
      </c>
      <c r="H76" s="68" t="str">
        <f>IF(D76=0,"Ok",IF(D67=0,"Check",IF((D76/D67)&lt;=G76,"Ok","Check")))</f>
        <v>Ok</v>
      </c>
      <c r="I76" s="1"/>
    </row>
    <row r="77" spans="1:9" ht="12.75" customHeight="1">
      <c r="A77" s="12" t="str">
        <f>Codici!I1</f>
        <v>F - Altre spese</v>
      </c>
      <c r="B77" s="49" t="s">
        <v>51</v>
      </c>
      <c r="C77" s="49"/>
      <c r="D77" s="13"/>
      <c r="E77" s="13"/>
      <c r="F77" s="13"/>
      <c r="G77" s="66"/>
      <c r="H77" s="66"/>
      <c r="I77" s="1"/>
    </row>
    <row r="78" spans="1:9" ht="12.75" customHeight="1">
      <c r="A78" s="53" t="str">
        <f>Codici!I2</f>
        <v>Consulenze legali</v>
      </c>
      <c r="B78" s="104"/>
      <c r="C78" s="62" t="str">
        <f>IF(A78&gt;0,"Sotto la linea","")</f>
        <v>Sotto la linea</v>
      </c>
      <c r="D78" s="19"/>
      <c r="E78" s="19"/>
      <c r="F78" s="89">
        <f t="shared" ref="F78:F87" si="20">D78+E78</f>
        <v>0</v>
      </c>
      <c r="G78" s="90"/>
      <c r="H78" s="90" t="str">
        <f t="shared" ref="H78:H87" si="21">IF(AND(D78&gt;0,OR(A78="",B78="")), "Check","Ok")</f>
        <v>Ok</v>
      </c>
      <c r="I78" s="1"/>
    </row>
    <row r="79" spans="1:9" ht="12.75" customHeight="1">
      <c r="A79" s="54" t="str">
        <f>Codici!I3</f>
        <v>Parcelle notarili</v>
      </c>
      <c r="B79" s="105"/>
      <c r="C79" s="63" t="str">
        <f>IF(A79&gt;0,"Sotto la linea","")</f>
        <v>Sotto la linea</v>
      </c>
      <c r="D79" s="20"/>
      <c r="E79" s="20"/>
      <c r="F79" s="91">
        <f t="shared" si="20"/>
        <v>0</v>
      </c>
      <c r="G79" s="92"/>
      <c r="H79" s="92" t="str">
        <f t="shared" si="21"/>
        <v>Ok</v>
      </c>
      <c r="I79" s="1"/>
    </row>
    <row r="80" spans="1:9" ht="12.75" customHeight="1">
      <c r="A80" s="54" t="str">
        <f>Codici!I4</f>
        <v>Perizie tecniche o finanziarie</v>
      </c>
      <c r="B80" s="105"/>
      <c r="C80" s="63" t="str">
        <f>IF(A80&gt;0,"Sotto la linea","")</f>
        <v>Sotto la linea</v>
      </c>
      <c r="D80" s="20"/>
      <c r="E80" s="20"/>
      <c r="F80" s="91">
        <f t="shared" si="20"/>
        <v>0</v>
      </c>
      <c r="G80" s="92"/>
      <c r="H80" s="92" t="str">
        <f t="shared" si="21"/>
        <v>Ok</v>
      </c>
      <c r="I80" s="1"/>
    </row>
    <row r="81" spans="1:9" ht="12.75" customHeight="1">
      <c r="A81" s="54" t="str">
        <f>Codici!I5</f>
        <v>Spese per contabilità o audit</v>
      </c>
      <c r="B81" s="105"/>
      <c r="C81" s="63" t="str">
        <f>IF(A81&gt;0,"Sotto la linea","")</f>
        <v>Sotto la linea</v>
      </c>
      <c r="D81" s="20"/>
      <c r="E81" s="20"/>
      <c r="F81" s="91">
        <f t="shared" si="20"/>
        <v>0</v>
      </c>
      <c r="G81" s="92"/>
      <c r="H81" s="92" t="str">
        <f t="shared" si="21"/>
        <v>Ok</v>
      </c>
      <c r="I81" s="1"/>
    </row>
    <row r="82" spans="1:9" ht="12.75" customHeight="1">
      <c r="A82" s="54" t="str">
        <f>Codici!I6</f>
        <v>Spese afferenti conto corrente dedicato</v>
      </c>
      <c r="B82" s="105"/>
      <c r="C82" s="63" t="str">
        <f>IF(A82&gt;0,"Sotto la linea","")</f>
        <v>Sotto la linea</v>
      </c>
      <c r="D82" s="20"/>
      <c r="E82" s="20"/>
      <c r="F82" s="91">
        <f t="shared" si="20"/>
        <v>0</v>
      </c>
      <c r="G82" s="92"/>
      <c r="H82" s="92" t="str">
        <f t="shared" si="21"/>
        <v>Ok</v>
      </c>
      <c r="I82" s="1"/>
    </row>
    <row r="83" spans="1:9" ht="12.75" customHeight="1">
      <c r="A83" s="54" t="str">
        <f>Codici!I7</f>
        <v>Spese per garanzie</v>
      </c>
      <c r="B83" s="105"/>
      <c r="C83" s="63" t="str">
        <f t="shared" ref="C83:C85" si="22">IF(A83&gt;0,"Sotto la linea","")</f>
        <v>Sotto la linea</v>
      </c>
      <c r="D83" s="20"/>
      <c r="E83" s="20"/>
      <c r="F83" s="91">
        <f t="shared" si="20"/>
        <v>0</v>
      </c>
      <c r="G83" s="92"/>
      <c r="H83" s="92" t="str">
        <f t="shared" si="21"/>
        <v>Ok</v>
      </c>
      <c r="I83" s="1"/>
    </row>
    <row r="84" spans="1:9" ht="12.75" customHeight="1">
      <c r="A84" s="105"/>
      <c r="B84" s="105"/>
      <c r="C84" s="63" t="str">
        <f t="shared" si="22"/>
        <v/>
      </c>
      <c r="D84" s="20"/>
      <c r="E84" s="20"/>
      <c r="F84" s="91">
        <f t="shared" si="20"/>
        <v>0</v>
      </c>
      <c r="G84" s="92"/>
      <c r="H84" s="92" t="str">
        <f t="shared" si="21"/>
        <v>Ok</v>
      </c>
      <c r="I84" s="1"/>
    </row>
    <row r="85" spans="1:9" ht="12.75" customHeight="1">
      <c r="A85" s="105"/>
      <c r="B85" s="105"/>
      <c r="C85" s="63" t="str">
        <f t="shared" si="22"/>
        <v/>
      </c>
      <c r="D85" s="20"/>
      <c r="E85" s="20"/>
      <c r="F85" s="91">
        <f t="shared" si="20"/>
        <v>0</v>
      </c>
      <c r="G85" s="92"/>
      <c r="H85" s="92" t="str">
        <f t="shared" si="21"/>
        <v>Ok</v>
      </c>
      <c r="I85" s="1"/>
    </row>
    <row r="86" spans="1:9" ht="12.75" customHeight="1">
      <c r="A86" s="105"/>
      <c r="B86" s="105"/>
      <c r="C86" s="63"/>
      <c r="D86" s="20"/>
      <c r="E86" s="20"/>
      <c r="F86" s="91">
        <f t="shared" si="20"/>
        <v>0</v>
      </c>
      <c r="G86" s="92"/>
      <c r="H86" s="92" t="str">
        <f t="shared" si="21"/>
        <v>Ok</v>
      </c>
      <c r="I86" s="1"/>
    </row>
    <row r="87" spans="1:9" ht="12.75" customHeight="1">
      <c r="A87" s="105"/>
      <c r="B87" s="105"/>
      <c r="C87" s="63" t="str">
        <f>IF(A87&gt;0,"Sotto la linea","")</f>
        <v/>
      </c>
      <c r="D87" s="20"/>
      <c r="E87" s="20"/>
      <c r="F87" s="91">
        <f t="shared" si="20"/>
        <v>0</v>
      </c>
      <c r="G87" s="93"/>
      <c r="H87" s="93" t="str">
        <f t="shared" si="21"/>
        <v>Ok</v>
      </c>
      <c r="I87" s="1"/>
    </row>
    <row r="88" spans="1:9" ht="12.75" customHeight="1">
      <c r="A88" s="8" t="s">
        <v>49</v>
      </c>
      <c r="B88" s="8"/>
      <c r="C88" s="58"/>
      <c r="D88" s="14">
        <f>SUM(D78:D87)</f>
        <v>0</v>
      </c>
      <c r="E88" s="14">
        <f t="shared" ref="E88:F88" si="23">SUM(E78:E87)</f>
        <v>0</v>
      </c>
      <c r="F88" s="14">
        <f t="shared" si="23"/>
        <v>0</v>
      </c>
      <c r="G88" s="67">
        <v>0.04</v>
      </c>
      <c r="H88" s="68" t="str">
        <f>IF(D88=0,"Ok",IF((D88/D94)&lt;=G88,"Ok","Check"))</f>
        <v>Ok</v>
      </c>
      <c r="I88" s="1"/>
    </row>
    <row r="89" spans="1:9" ht="12.75" customHeight="1"/>
    <row r="90" spans="1:9" ht="12.75" customHeight="1">
      <c r="A90" s="9" t="s">
        <v>17</v>
      </c>
      <c r="B90" s="9"/>
      <c r="C90" s="9"/>
      <c r="D90" s="15">
        <f>D29+D30+D31+D32</f>
        <v>0</v>
      </c>
      <c r="E90" s="15">
        <f t="shared" ref="E90:F90" si="24">E29+E30+E31+E32</f>
        <v>0</v>
      </c>
      <c r="F90" s="15">
        <f t="shared" si="24"/>
        <v>0</v>
      </c>
      <c r="G90" s="65"/>
      <c r="H90" s="65" t="str">
        <f>IF(OR(D90=0,D90&lt;=7000),"Ok","Importo superiore alla soglia di spesa ammissibile")</f>
        <v>Ok</v>
      </c>
    </row>
    <row r="91" spans="1:9" ht="12.6" customHeight="1"/>
    <row r="92" spans="1:9" ht="12.6" customHeight="1">
      <c r="A92" s="9" t="s">
        <v>24</v>
      </c>
      <c r="B92" s="9"/>
      <c r="C92" s="9"/>
      <c r="D92" s="15">
        <f>D27+D33+D34+D35+D36+D37+D38+D39+D40+D41+D42+D55+D67+D76+D88</f>
        <v>0</v>
      </c>
      <c r="E92" s="15">
        <f t="shared" ref="E92:F92" si="25">E27+E33+E34+E35+E36+E37+E38+E39+E40+E41+E42+E55+E67+E76+E88</f>
        <v>0</v>
      </c>
      <c r="F92" s="15">
        <f t="shared" si="25"/>
        <v>0</v>
      </c>
      <c r="G92" s="65"/>
      <c r="H92" s="65"/>
    </row>
    <row r="93" spans="1:9" ht="12.6" customHeight="1"/>
    <row r="94" spans="1:9" ht="12.75" customHeight="1">
      <c r="A94" s="9" t="s">
        <v>1</v>
      </c>
      <c r="B94" s="9"/>
      <c r="C94" s="9"/>
      <c r="D94" s="15">
        <f>D90+D92</f>
        <v>0</v>
      </c>
      <c r="E94" s="15">
        <f t="shared" ref="E94:F94" si="26">E90+E92</f>
        <v>0</v>
      </c>
      <c r="F94" s="15">
        <f t="shared" si="26"/>
        <v>0</v>
      </c>
      <c r="G94" s="65"/>
      <c r="H94" s="65"/>
    </row>
    <row r="95" spans="1:9" ht="12.75" customHeight="1">
      <c r="A95" s="1"/>
      <c r="B95" s="1"/>
      <c r="C95" s="1"/>
      <c r="D95" s="1"/>
      <c r="E95" s="1"/>
      <c r="F95" s="1"/>
      <c r="I95" s="1"/>
    </row>
    <row r="96" spans="1:9" ht="12.6" customHeight="1">
      <c r="D96" s="127" t="s">
        <v>13</v>
      </c>
      <c r="E96" s="128"/>
    </row>
    <row r="97" ht="12.75" hidden="1" customHeight="1"/>
    <row r="98" ht="12.75" hidden="1" customHeight="1"/>
    <row r="99" ht="12.75" hidden="1" customHeight="1"/>
  </sheetData>
  <sheetProtection algorithmName="SHA-512" hashValue="0F8VPGTNIJll6AvdjA8aBymM5GOijelLYV1zqedx11y01VGBzVT6kVjL2ojANNHcwdCwy4DgPSTcdruS9D0b9Q==" saltValue="HWwUdVuMO1mrJ2+Kti6ZCA==" spinCount="100000" sheet="1" objects="1" scenarios="1"/>
  <mergeCells count="11">
    <mergeCell ref="I5:I9"/>
    <mergeCell ref="B9:D9"/>
    <mergeCell ref="H1:H13"/>
    <mergeCell ref="D96:E96"/>
    <mergeCell ref="B11:F11"/>
    <mergeCell ref="A6:A9"/>
    <mergeCell ref="D2:E2"/>
    <mergeCell ref="B5:F5"/>
    <mergeCell ref="B6:D6"/>
    <mergeCell ref="B7:D7"/>
    <mergeCell ref="B8:D8"/>
  </mergeCells>
  <phoneticPr fontId="13" type="noConversion"/>
  <conditionalFormatting sqref="H17:H26">
    <cfRule type="containsText" dxfId="16" priority="8" operator="containsText" text="Check">
      <formula>NOT(ISERROR(SEARCH("Check",H17)))</formula>
    </cfRule>
    <cfRule type="containsText" dxfId="15" priority="15" operator="containsText" text="Ok">
      <formula>NOT(ISERROR(SEARCH("Ok",H17)))</formula>
    </cfRule>
  </conditionalFormatting>
  <conditionalFormatting sqref="H29:H42">
    <cfRule type="containsText" dxfId="14" priority="7" operator="containsText" text="Check">
      <formula>NOT(ISERROR(SEARCH("Check",H29)))</formula>
    </cfRule>
    <cfRule type="containsText" dxfId="13" priority="14" operator="containsText" text="Ok">
      <formula>NOT(ISERROR(SEARCH("Ok",H29)))</formula>
    </cfRule>
  </conditionalFormatting>
  <conditionalFormatting sqref="H45:H54">
    <cfRule type="containsText" dxfId="12" priority="6" operator="containsText" text="Check">
      <formula>NOT(ISERROR(SEARCH("Check",H45)))</formula>
    </cfRule>
    <cfRule type="containsText" dxfId="11" priority="13" operator="containsText" text="Ok">
      <formula>NOT(ISERROR(SEARCH("Ok",H45)))</formula>
    </cfRule>
  </conditionalFormatting>
  <conditionalFormatting sqref="H57:H67">
    <cfRule type="containsText" dxfId="10" priority="5" operator="containsText" text="Check">
      <formula>NOT(ISERROR(SEARCH("Check",H57)))</formula>
    </cfRule>
    <cfRule type="containsText" dxfId="9" priority="12" operator="containsText" text="Ok">
      <formula>NOT(ISERROR(SEARCH("Ok",H57)))</formula>
    </cfRule>
  </conditionalFormatting>
  <conditionalFormatting sqref="H69:H76">
    <cfRule type="containsText" dxfId="8" priority="4" operator="containsText" text="Check">
      <formula>NOT(ISERROR(SEARCH("Check",H69)))</formula>
    </cfRule>
    <cfRule type="containsText" dxfId="7" priority="11" operator="containsText" text="Ok">
      <formula>NOT(ISERROR(SEARCH("Ok",H69)))</formula>
    </cfRule>
  </conditionalFormatting>
  <conditionalFormatting sqref="H78:H88">
    <cfRule type="containsText" dxfId="6" priority="3" operator="containsText" text="Check">
      <formula>NOT(ISERROR(SEARCH("Check",H78)))</formula>
    </cfRule>
    <cfRule type="containsText" dxfId="5" priority="10" operator="containsText" text="Ok">
      <formula>NOT(ISERROR(SEARCH("Ok",H78)))</formula>
    </cfRule>
  </conditionalFormatting>
  <conditionalFormatting sqref="H90">
    <cfRule type="containsText" dxfId="4" priority="1" operator="containsText" text="Superiore">
      <formula>NOT(ISERROR(SEARCH("Superiore",H90)))</formula>
    </cfRule>
    <cfRule type="containsText" dxfId="3" priority="2" operator="containsText" text="Selezionare">
      <formula>NOT(ISERROR(SEARCH("Selezionare",H90)))</formula>
    </cfRule>
    <cfRule type="containsText" dxfId="2" priority="9" operator="containsText" text="Ok">
      <formula>NOT(ISERROR(SEARCH("Ok",H90)))</formula>
    </cfRule>
  </conditionalFormatting>
  <printOptions horizontalCentered="1"/>
  <pageMargins left="0.39370078740157483" right="0.39370078740157483" top="0.78740157480314965" bottom="0.78740157480314965" header="0.31496062992125984" footer="0.23622047244094491"/>
  <pageSetup paperSize="9" scale="61" fitToHeight="0" orientation="landscape" r:id="rId1"/>
  <headerFooter>
    <oddFooter>&amp;L&amp;10&amp;K002060&amp;F - Pagina &amp;P</oddFooter>
  </headerFooter>
  <rowBreaks count="1" manualBreakCount="1">
    <brk id="43" max="5" man="1"/>
  </rowBreaks>
  <colBreaks count="1" manualBreakCount="1">
    <brk id="2" max="9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D7D6-F754-49C1-A930-82B063FFE3A9}">
  <sheetPr>
    <tabColor rgb="FFFFC000"/>
    <pageSetUpPr fitToPage="1"/>
  </sheetPr>
  <dimension ref="A1:M552"/>
  <sheetViews>
    <sheetView showGridLines="0" tabSelected="1" zoomScale="60" zoomScaleNormal="60" workbookViewId="0">
      <pane ySplit="15" topLeftCell="A16" activePane="bottomLeft" state="frozen"/>
      <selection pane="bottomLeft"/>
    </sheetView>
  </sheetViews>
  <sheetFormatPr defaultColWidth="0" defaultRowHeight="0" customHeight="1" zeroHeight="1"/>
  <cols>
    <col min="1" max="1" width="80.77734375" style="21" customWidth="1"/>
    <col min="2" max="2" width="40.77734375" style="21" customWidth="1"/>
    <col min="3" max="3" width="80.77734375" style="21" customWidth="1"/>
    <col min="4" max="4" width="40.77734375" style="21" customWidth="1"/>
    <col min="5" max="5" width="32.33203125" style="21" customWidth="1"/>
    <col min="6" max="6" width="3" style="21" customWidth="1"/>
    <col min="7" max="11" width="8.88671875" style="21" hidden="1" customWidth="1"/>
    <col min="12" max="13" width="0" style="21" hidden="1" customWidth="1"/>
    <col min="14" max="16384" width="8.88671875" style="21" hidden="1"/>
  </cols>
  <sheetData>
    <row r="1" spans="1:5" ht="12.75" customHeight="1">
      <c r="A1" s="41"/>
      <c r="B1" s="42"/>
      <c r="C1" s="42"/>
      <c r="D1" s="42"/>
      <c r="E1" s="43"/>
    </row>
    <row r="2" spans="1:5" ht="81" customHeight="1">
      <c r="A2" s="44"/>
      <c r="B2" s="27"/>
      <c r="C2" s="114" t="str">
        <f>Preventivo!D2</f>
        <v>ALLEGATO 4 - PREVENTIVO E PIANO FINANZIARIO</v>
      </c>
      <c r="D2" s="115"/>
      <c r="E2" s="45"/>
    </row>
    <row r="3" spans="1:5" ht="12.75" customHeight="1">
      <c r="A3" s="46"/>
      <c r="B3" s="47"/>
      <c r="C3" s="47"/>
      <c r="D3" s="47"/>
      <c r="E3" s="48"/>
    </row>
    <row r="4" spans="1:5" ht="12.75" customHeight="1">
      <c r="A4" s="36"/>
      <c r="B4" s="36"/>
      <c r="C4" s="36"/>
      <c r="D4" s="36"/>
      <c r="E4" s="36"/>
    </row>
    <row r="5" spans="1:5" ht="30" customHeight="1">
      <c r="A5" s="22" t="s">
        <v>10</v>
      </c>
      <c r="B5" s="133">
        <f>Preventivo!B5</f>
        <v>0</v>
      </c>
      <c r="C5" s="134"/>
      <c r="D5" s="134"/>
      <c r="E5" s="135"/>
    </row>
    <row r="6" spans="1:5" ht="14.4" customHeight="1">
      <c r="A6" s="111" t="s">
        <v>27</v>
      </c>
      <c r="B6" s="119" t="s">
        <v>3</v>
      </c>
      <c r="C6" s="121"/>
      <c r="D6" s="22" t="s">
        <v>9</v>
      </c>
      <c r="E6" s="22" t="s">
        <v>5</v>
      </c>
    </row>
    <row r="7" spans="1:5" ht="15.6" customHeight="1">
      <c r="A7" s="112"/>
      <c r="B7" s="136">
        <f>Preventivo!B7</f>
        <v>0</v>
      </c>
      <c r="C7" s="137"/>
      <c r="D7" s="87">
        <f>Preventivo!E7</f>
        <v>0</v>
      </c>
      <c r="E7" s="88">
        <f>Preventivo!F7</f>
        <v>0</v>
      </c>
    </row>
    <row r="8" spans="1:5" ht="14.4" customHeight="1">
      <c r="A8" s="112"/>
      <c r="B8" s="119" t="s">
        <v>25</v>
      </c>
      <c r="C8" s="121"/>
      <c r="D8" s="23" t="s">
        <v>26</v>
      </c>
      <c r="E8" s="24" t="s">
        <v>4</v>
      </c>
    </row>
    <row r="9" spans="1:5" ht="15.6">
      <c r="A9" s="113"/>
      <c r="B9" s="136">
        <f>Preventivo!B9</f>
        <v>0</v>
      </c>
      <c r="C9" s="137"/>
      <c r="D9" s="87">
        <f>Preventivo!E9</f>
        <v>0</v>
      </c>
      <c r="E9" s="87">
        <f>Preventivo!F9</f>
        <v>0</v>
      </c>
    </row>
    <row r="10" spans="1:5" ht="12.75" customHeight="1">
      <c r="A10" s="37"/>
      <c r="B10" s="37"/>
      <c r="C10" s="37"/>
      <c r="D10" s="37"/>
      <c r="E10" s="37"/>
    </row>
    <row r="11" spans="1:5" ht="31.2" customHeight="1">
      <c r="A11" s="28" t="s">
        <v>11</v>
      </c>
      <c r="B11" s="133">
        <f>Preventivo!B11</f>
        <v>0</v>
      </c>
      <c r="C11" s="134"/>
      <c r="D11" s="134"/>
      <c r="E11" s="135"/>
    </row>
    <row r="12" spans="1:5" ht="12.6" customHeight="1">
      <c r="A12" s="37"/>
      <c r="B12" s="37"/>
      <c r="C12" s="36"/>
      <c r="D12" s="36"/>
      <c r="E12" s="37"/>
    </row>
    <row r="13" spans="1:5" ht="21" customHeight="1">
      <c r="A13" s="30" t="s">
        <v>15</v>
      </c>
      <c r="B13" s="11"/>
      <c r="C13" s="10"/>
      <c r="D13" s="10"/>
      <c r="E13" s="10"/>
    </row>
    <row r="14" spans="1:5" ht="13.8">
      <c r="A14" s="37"/>
      <c r="B14" s="37"/>
      <c r="C14" s="37"/>
      <c r="D14" s="37"/>
      <c r="E14" s="37"/>
    </row>
    <row r="15" spans="1:5" ht="46.2" customHeight="1">
      <c r="A15" s="71" t="s">
        <v>53</v>
      </c>
      <c r="B15" s="74" t="s">
        <v>57</v>
      </c>
      <c r="C15" s="74" t="s">
        <v>59</v>
      </c>
      <c r="D15" s="74" t="s">
        <v>57</v>
      </c>
      <c r="E15" s="26" t="s">
        <v>65</v>
      </c>
    </row>
    <row r="16" spans="1:5" ht="46.2" customHeight="1">
      <c r="A16" s="76" t="s">
        <v>54</v>
      </c>
      <c r="B16" s="80">
        <f>Preventivo!D94</f>
        <v>0</v>
      </c>
      <c r="C16" s="106" t="s">
        <v>60</v>
      </c>
      <c r="D16" s="78"/>
      <c r="E16" s="130" t="s">
        <v>67</v>
      </c>
    </row>
    <row r="17" spans="1:5" ht="46.2" customHeight="1">
      <c r="A17" s="72" t="s">
        <v>55</v>
      </c>
      <c r="B17" s="81">
        <f>Preventivo!E94</f>
        <v>0</v>
      </c>
      <c r="C17" s="107" t="s">
        <v>62</v>
      </c>
      <c r="D17" s="75"/>
      <c r="E17" s="131"/>
    </row>
    <row r="18" spans="1:5" ht="46.2" customHeight="1">
      <c r="A18" s="73" t="s">
        <v>56</v>
      </c>
      <c r="B18" s="109"/>
      <c r="C18" s="107" t="s">
        <v>61</v>
      </c>
      <c r="D18" s="75"/>
      <c r="E18" s="131"/>
    </row>
    <row r="19" spans="1:5" ht="46.2" customHeight="1">
      <c r="A19" s="73" t="s">
        <v>64</v>
      </c>
      <c r="B19" s="109"/>
      <c r="C19" s="107" t="s">
        <v>63</v>
      </c>
      <c r="D19" s="108"/>
      <c r="E19" s="131"/>
    </row>
    <row r="20" spans="1:5" ht="46.2" customHeight="1">
      <c r="A20" s="73"/>
      <c r="B20" s="109"/>
      <c r="C20" s="75"/>
      <c r="D20" s="75"/>
      <c r="E20" s="132"/>
    </row>
    <row r="21" spans="1:5" ht="46.2" customHeight="1">
      <c r="A21" s="73"/>
      <c r="B21" s="109"/>
      <c r="C21" s="75"/>
      <c r="D21" s="75"/>
      <c r="E21" s="130" t="s">
        <v>68</v>
      </c>
    </row>
    <row r="22" spans="1:5" ht="46.2" customHeight="1">
      <c r="A22" s="73"/>
      <c r="B22" s="109"/>
      <c r="C22" s="75"/>
      <c r="D22" s="75"/>
      <c r="E22" s="131"/>
    </row>
    <row r="23" spans="1:5" ht="46.2" customHeight="1">
      <c r="A23" s="73"/>
      <c r="B23" s="109"/>
      <c r="C23" s="75"/>
      <c r="D23" s="75"/>
      <c r="E23" s="131"/>
    </row>
    <row r="24" spans="1:5" ht="46.2" customHeight="1">
      <c r="A24" s="73"/>
      <c r="B24" s="109"/>
      <c r="C24" s="75"/>
      <c r="D24" s="75"/>
      <c r="E24" s="131"/>
    </row>
    <row r="25" spans="1:5" ht="46.2" customHeight="1">
      <c r="A25" s="77"/>
      <c r="B25" s="110"/>
      <c r="C25" s="79"/>
      <c r="D25" s="79"/>
      <c r="E25" s="132"/>
    </row>
    <row r="26" spans="1:5" ht="46.2" customHeight="1">
      <c r="A26" s="71" t="s">
        <v>58</v>
      </c>
      <c r="B26" s="82">
        <f>SUM(B16:B25)</f>
        <v>0</v>
      </c>
      <c r="C26" s="83" t="s">
        <v>66</v>
      </c>
      <c r="D26" s="83">
        <f>SUM(D16:D25)</f>
        <v>0</v>
      </c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29" t="str">
        <f>IF(B26=D26,"","Attenzione! Il totale fabbisogni deve essere uguale al totale delle fonti. Rivedere il prospetto.")</f>
        <v/>
      </c>
      <c r="B29" s="129"/>
      <c r="C29" s="1"/>
      <c r="D29" s="84" t="s">
        <v>13</v>
      </c>
      <c r="E29" s="1"/>
    </row>
    <row r="30" spans="1:5" ht="12.75" customHeight="1">
      <c r="A30" s="129"/>
      <c r="B30" s="129"/>
      <c r="C30" s="1"/>
      <c r="D30" s="85"/>
      <c r="E30" s="1"/>
    </row>
    <row r="31" spans="1:5" ht="12.75" customHeight="1">
      <c r="A31" s="129"/>
      <c r="B31" s="129"/>
      <c r="C31" s="1"/>
      <c r="D31" s="86"/>
      <c r="E31" s="1"/>
    </row>
    <row r="32" spans="1:5" ht="12.75" customHeight="1">
      <c r="A32" s="129"/>
      <c r="B32" s="129"/>
      <c r="C32" s="1"/>
      <c r="D32" s="1"/>
      <c r="E32" s="1"/>
    </row>
    <row r="33" spans="1:5" ht="12.75" customHeight="1">
      <c r="A33" s="1"/>
      <c r="B33" s="1"/>
      <c r="C33" s="1"/>
      <c r="D33" s="1"/>
      <c r="E33" s="1"/>
    </row>
    <row r="34" spans="1:5" ht="12.75" customHeight="1"/>
    <row r="35" spans="1:5" ht="12.75" customHeight="1"/>
    <row r="49" s="21" customFormat="1" ht="0" hidden="1" customHeight="1"/>
    <row r="50" s="21" customFormat="1" ht="0" hidden="1" customHeight="1"/>
    <row r="51" s="21" customFormat="1" ht="0" hidden="1" customHeight="1"/>
    <row r="52" s="21" customFormat="1" ht="0" hidden="1" customHeight="1"/>
    <row r="53" s="21" customFormat="1" ht="0" hidden="1" customHeight="1"/>
    <row r="54" s="21" customFormat="1" ht="0" hidden="1" customHeight="1"/>
    <row r="55" s="21" customFormat="1" ht="0" hidden="1" customHeight="1"/>
    <row r="56" s="21" customFormat="1" ht="0" hidden="1" customHeight="1"/>
    <row r="57" s="21" customFormat="1" ht="0" hidden="1" customHeight="1"/>
    <row r="58" s="21" customFormat="1" ht="0" hidden="1" customHeight="1"/>
    <row r="59" s="21" customFormat="1" ht="0" hidden="1" customHeight="1"/>
    <row r="60" s="21" customFormat="1" ht="0" hidden="1" customHeight="1"/>
    <row r="61" s="21" customFormat="1" ht="0" hidden="1" customHeight="1"/>
    <row r="62" s="21" customFormat="1" ht="0" hidden="1" customHeight="1"/>
    <row r="63" s="21" customFormat="1" ht="0" hidden="1" customHeight="1"/>
    <row r="64" s="21" customFormat="1" ht="0" hidden="1" customHeight="1"/>
    <row r="65" s="21" customFormat="1" ht="0" hidden="1" customHeight="1"/>
    <row r="66" s="21" customFormat="1" ht="0" hidden="1" customHeight="1"/>
    <row r="67" s="21" customFormat="1" ht="0" hidden="1" customHeight="1"/>
    <row r="68" s="21" customFormat="1" ht="0" hidden="1" customHeight="1"/>
    <row r="69" s="21" customFormat="1" ht="0" hidden="1" customHeight="1"/>
    <row r="70" s="21" customFormat="1" ht="0" hidden="1" customHeight="1"/>
    <row r="71" s="21" customFormat="1" ht="0" hidden="1" customHeight="1"/>
    <row r="72" s="21" customFormat="1" ht="0" hidden="1" customHeight="1"/>
    <row r="73" s="21" customFormat="1" ht="0" hidden="1" customHeight="1"/>
    <row r="74" s="21" customFormat="1" ht="0" hidden="1" customHeight="1"/>
    <row r="75" s="21" customFormat="1" ht="0" hidden="1" customHeight="1"/>
    <row r="76" s="21" customFormat="1" ht="0" hidden="1" customHeight="1"/>
    <row r="77" s="21" customFormat="1" ht="0" hidden="1" customHeight="1"/>
    <row r="78" s="21" customFormat="1" ht="0" hidden="1" customHeight="1"/>
    <row r="79" s="21" customFormat="1" ht="0" hidden="1" customHeight="1"/>
    <row r="80" s="21" customFormat="1" ht="0" hidden="1" customHeight="1"/>
    <row r="81" s="21" customFormat="1" ht="0" hidden="1" customHeight="1"/>
    <row r="82" s="21" customFormat="1" ht="0" hidden="1" customHeight="1"/>
    <row r="83" s="21" customFormat="1" ht="0" hidden="1" customHeight="1"/>
    <row r="84" s="21" customFormat="1" ht="0" hidden="1" customHeight="1"/>
    <row r="85" s="21" customFormat="1" ht="0" hidden="1" customHeight="1"/>
    <row r="86" s="21" customFormat="1" ht="0" hidden="1" customHeight="1"/>
    <row r="87" s="21" customFormat="1" ht="0" hidden="1" customHeight="1"/>
    <row r="88" s="21" customFormat="1" ht="0" hidden="1" customHeight="1"/>
    <row r="89" s="21" customFormat="1" ht="0" hidden="1" customHeight="1"/>
    <row r="90" s="21" customFormat="1" ht="0" hidden="1" customHeight="1"/>
    <row r="91" s="21" customFormat="1" ht="0" hidden="1" customHeight="1"/>
    <row r="92" s="21" customFormat="1" ht="0" hidden="1" customHeight="1"/>
    <row r="93" s="21" customFormat="1" ht="0" hidden="1" customHeight="1"/>
    <row r="94" s="21" customFormat="1" ht="0" hidden="1" customHeight="1"/>
    <row r="95" s="21" customFormat="1" ht="0" hidden="1" customHeight="1"/>
    <row r="96" s="21" customFormat="1" ht="0" hidden="1" customHeight="1"/>
    <row r="97" s="21" customFormat="1" ht="0" hidden="1" customHeight="1"/>
    <row r="98" s="21" customFormat="1" ht="0" hidden="1" customHeight="1"/>
    <row r="99" s="21" customFormat="1" ht="0" hidden="1" customHeight="1"/>
    <row r="100" s="21" customFormat="1" ht="0" hidden="1" customHeight="1"/>
    <row r="101" s="21" customFormat="1" ht="0" hidden="1" customHeight="1"/>
    <row r="102" s="21" customFormat="1" ht="0" hidden="1" customHeight="1"/>
    <row r="103" s="21" customFormat="1" ht="0" hidden="1" customHeight="1"/>
    <row r="104" s="21" customFormat="1" ht="0" hidden="1" customHeight="1"/>
    <row r="105" s="21" customFormat="1" ht="0" hidden="1" customHeight="1"/>
    <row r="106" s="21" customFormat="1" ht="0" hidden="1" customHeight="1"/>
    <row r="107" s="21" customFormat="1" ht="0" hidden="1" customHeight="1"/>
    <row r="108" s="21" customFormat="1" ht="0" hidden="1" customHeight="1"/>
    <row r="109" s="21" customFormat="1" ht="0" hidden="1" customHeight="1"/>
    <row r="110" s="21" customFormat="1" ht="0" hidden="1" customHeight="1"/>
    <row r="111" s="21" customFormat="1" ht="0" hidden="1" customHeight="1"/>
    <row r="112" s="21" customFormat="1" ht="0" hidden="1" customHeight="1"/>
    <row r="113" s="21" customFormat="1" ht="0" hidden="1" customHeight="1"/>
    <row r="114" s="21" customFormat="1" ht="0" hidden="1" customHeight="1"/>
    <row r="115" s="21" customFormat="1" ht="0" hidden="1" customHeight="1"/>
    <row r="116" s="21" customFormat="1" ht="0" hidden="1" customHeight="1"/>
    <row r="117" s="21" customFormat="1" ht="0" hidden="1" customHeight="1"/>
    <row r="118" s="21" customFormat="1" ht="0" hidden="1" customHeight="1"/>
    <row r="119" s="21" customFormat="1" ht="0" hidden="1" customHeight="1"/>
    <row r="120" s="21" customFormat="1" ht="0" hidden="1" customHeight="1"/>
    <row r="121" s="21" customFormat="1" ht="0" hidden="1" customHeight="1"/>
    <row r="122" s="21" customFormat="1" ht="0" hidden="1" customHeight="1"/>
    <row r="123" s="21" customFormat="1" ht="0" hidden="1" customHeight="1"/>
    <row r="124" s="21" customFormat="1" ht="0" hidden="1" customHeight="1"/>
    <row r="125" s="21" customFormat="1" ht="0" hidden="1" customHeight="1"/>
    <row r="126" s="21" customFormat="1" ht="0" hidden="1" customHeight="1"/>
    <row r="127" s="21" customFormat="1" ht="0" hidden="1" customHeight="1"/>
    <row r="128" s="21" customFormat="1" ht="0" hidden="1" customHeight="1"/>
    <row r="129" s="21" customFormat="1" ht="0" hidden="1" customHeight="1"/>
    <row r="130" s="21" customFormat="1" ht="0" hidden="1" customHeight="1"/>
    <row r="131" s="21" customFormat="1" ht="0" hidden="1" customHeight="1"/>
    <row r="132" s="21" customFormat="1" ht="0" hidden="1" customHeight="1"/>
    <row r="133" s="21" customFormat="1" ht="0" hidden="1" customHeight="1"/>
    <row r="134" s="21" customFormat="1" ht="0" hidden="1" customHeight="1"/>
    <row r="135" s="21" customFormat="1" ht="0" hidden="1" customHeight="1"/>
    <row r="136" s="21" customFormat="1" ht="0" hidden="1" customHeight="1"/>
    <row r="137" s="21" customFormat="1" ht="0" hidden="1" customHeight="1"/>
    <row r="138" s="21" customFormat="1" ht="0" hidden="1" customHeight="1"/>
    <row r="139" s="21" customFormat="1" ht="0" hidden="1" customHeight="1"/>
    <row r="140" s="21" customFormat="1" ht="0" hidden="1" customHeight="1"/>
    <row r="141" s="21" customFormat="1" ht="0" hidden="1" customHeight="1"/>
    <row r="142" s="21" customFormat="1" ht="0" hidden="1" customHeight="1"/>
    <row r="143" s="21" customFormat="1" ht="0" hidden="1" customHeight="1"/>
    <row r="144" s="21" customFormat="1" ht="0" hidden="1" customHeight="1"/>
    <row r="145" s="21" customFormat="1" ht="0" hidden="1" customHeight="1"/>
    <row r="146" s="21" customFormat="1" ht="0" hidden="1" customHeight="1"/>
    <row r="147" s="21" customFormat="1" ht="0" hidden="1" customHeight="1"/>
    <row r="148" s="21" customFormat="1" ht="0" hidden="1" customHeight="1"/>
    <row r="149" s="21" customFormat="1" ht="0" hidden="1" customHeight="1"/>
    <row r="150" s="21" customFormat="1" ht="0" hidden="1" customHeight="1"/>
    <row r="151" s="21" customFormat="1" ht="0" hidden="1" customHeight="1"/>
    <row r="152" s="21" customFormat="1" ht="0" hidden="1" customHeight="1"/>
    <row r="153" s="21" customFormat="1" ht="0" hidden="1" customHeight="1"/>
    <row r="154" s="21" customFormat="1" ht="0" hidden="1" customHeight="1"/>
    <row r="155" s="21" customFormat="1" ht="0" hidden="1" customHeight="1"/>
    <row r="156" s="21" customFormat="1" ht="0" hidden="1" customHeight="1"/>
    <row r="157" s="21" customFormat="1" ht="0" hidden="1" customHeight="1"/>
    <row r="158" s="21" customFormat="1" ht="0" hidden="1" customHeight="1"/>
    <row r="159" s="21" customFormat="1" ht="0" hidden="1" customHeight="1"/>
    <row r="160" s="21" customFormat="1" ht="0" hidden="1" customHeight="1"/>
    <row r="161" s="21" customFormat="1" ht="0" hidden="1" customHeight="1"/>
    <row r="162" s="21" customFormat="1" ht="0" hidden="1" customHeight="1"/>
    <row r="163" s="21" customFormat="1" ht="0" hidden="1" customHeight="1"/>
    <row r="164" s="21" customFormat="1" ht="0" hidden="1" customHeight="1"/>
    <row r="165" s="21" customFormat="1" ht="0" hidden="1" customHeight="1"/>
    <row r="166" s="21" customFormat="1" ht="0" hidden="1" customHeight="1"/>
    <row r="167" s="21" customFormat="1" ht="0" hidden="1" customHeight="1"/>
    <row r="168" s="21" customFormat="1" ht="0" hidden="1" customHeight="1"/>
    <row r="169" s="21" customFormat="1" ht="0" hidden="1" customHeight="1"/>
    <row r="170" s="21" customFormat="1" ht="0" hidden="1" customHeight="1"/>
    <row r="171" s="21" customFormat="1" ht="0" hidden="1" customHeight="1"/>
    <row r="172" s="21" customFormat="1" ht="0" hidden="1" customHeight="1"/>
    <row r="173" s="21" customFormat="1" ht="0" hidden="1" customHeight="1"/>
    <row r="174" s="21" customFormat="1" ht="0" hidden="1" customHeight="1"/>
    <row r="175" s="21" customFormat="1" ht="0" hidden="1" customHeight="1"/>
    <row r="176" s="21" customFormat="1" ht="0" hidden="1" customHeight="1"/>
    <row r="177" s="21" customFormat="1" ht="0" hidden="1" customHeight="1"/>
    <row r="178" s="21" customFormat="1" ht="0" hidden="1" customHeight="1"/>
    <row r="179" s="21" customFormat="1" ht="0" hidden="1" customHeight="1"/>
    <row r="180" s="21" customFormat="1" ht="0" hidden="1" customHeight="1"/>
    <row r="181" s="21" customFormat="1" ht="0" hidden="1" customHeight="1"/>
    <row r="182" s="21" customFormat="1" ht="0" hidden="1" customHeight="1"/>
    <row r="183" s="21" customFormat="1" ht="0" hidden="1" customHeight="1"/>
    <row r="184" s="21" customFormat="1" ht="0" hidden="1" customHeight="1"/>
    <row r="185" s="21" customFormat="1" ht="0" hidden="1" customHeight="1"/>
    <row r="186" s="21" customFormat="1" ht="0" hidden="1" customHeight="1"/>
    <row r="187" s="21" customFormat="1" ht="0" hidden="1" customHeight="1"/>
    <row r="188" s="21" customFormat="1" ht="0" hidden="1" customHeight="1"/>
    <row r="189" s="21" customFormat="1" ht="0" hidden="1" customHeight="1"/>
    <row r="190" s="21" customFormat="1" ht="0" hidden="1" customHeight="1"/>
    <row r="191" s="21" customFormat="1" ht="0" hidden="1" customHeight="1"/>
    <row r="192" s="21" customFormat="1" ht="0" hidden="1" customHeight="1"/>
    <row r="193" s="21" customFormat="1" ht="0" hidden="1" customHeight="1"/>
    <row r="194" s="21" customFormat="1" ht="0" hidden="1" customHeight="1"/>
    <row r="195" s="21" customFormat="1" ht="0" hidden="1" customHeight="1"/>
    <row r="196" s="21" customFormat="1" ht="0" hidden="1" customHeight="1"/>
    <row r="197" s="21" customFormat="1" ht="0" hidden="1" customHeight="1"/>
    <row r="198" s="21" customFormat="1" ht="0" hidden="1" customHeight="1"/>
    <row r="199" s="21" customFormat="1" ht="0" hidden="1" customHeight="1"/>
    <row r="200" s="21" customFormat="1" ht="0" hidden="1" customHeight="1"/>
    <row r="201" s="21" customFormat="1" ht="0" hidden="1" customHeight="1"/>
    <row r="202" s="21" customFormat="1" ht="0" hidden="1" customHeight="1"/>
    <row r="203" s="21" customFormat="1" ht="0" hidden="1" customHeight="1"/>
    <row r="204" s="21" customFormat="1" ht="0" hidden="1" customHeight="1"/>
    <row r="205" s="21" customFormat="1" ht="0" hidden="1" customHeight="1"/>
    <row r="206" s="21" customFormat="1" ht="0" hidden="1" customHeight="1"/>
    <row r="207" s="21" customFormat="1" ht="0" hidden="1" customHeight="1"/>
    <row r="208" s="21" customFormat="1" ht="0" hidden="1" customHeight="1"/>
    <row r="209" s="21" customFormat="1" ht="0" hidden="1" customHeight="1"/>
    <row r="210" s="21" customFormat="1" ht="0" hidden="1" customHeight="1"/>
    <row r="211" s="21" customFormat="1" ht="0" hidden="1" customHeight="1"/>
    <row r="212" s="21" customFormat="1" ht="0" hidden="1" customHeight="1"/>
    <row r="213" s="21" customFormat="1" ht="0" hidden="1" customHeight="1"/>
    <row r="214" s="21" customFormat="1" ht="0" hidden="1" customHeight="1"/>
    <row r="215" s="21" customFormat="1" ht="0" hidden="1" customHeight="1"/>
    <row r="216" s="21" customFormat="1" ht="0" hidden="1" customHeight="1"/>
    <row r="217" s="21" customFormat="1" ht="0" hidden="1" customHeight="1"/>
    <row r="218" s="21" customFormat="1" ht="0" hidden="1" customHeight="1"/>
    <row r="219" s="21" customFormat="1" ht="0" hidden="1" customHeight="1"/>
    <row r="220" s="21" customFormat="1" ht="0" hidden="1" customHeight="1"/>
    <row r="221" s="21" customFormat="1" ht="0" hidden="1" customHeight="1"/>
    <row r="222" s="21" customFormat="1" ht="0" hidden="1" customHeight="1"/>
    <row r="223" s="21" customFormat="1" ht="0" hidden="1" customHeight="1"/>
    <row r="224" s="21" customFormat="1" ht="0" hidden="1" customHeight="1"/>
    <row r="225" s="21" customFormat="1" ht="0" hidden="1" customHeight="1"/>
    <row r="226" s="21" customFormat="1" ht="0" hidden="1" customHeight="1"/>
    <row r="227" s="21" customFormat="1" ht="0" hidden="1" customHeight="1"/>
    <row r="228" s="21" customFormat="1" ht="0" hidden="1" customHeight="1"/>
    <row r="229" s="21" customFormat="1" ht="0" hidden="1" customHeight="1"/>
    <row r="230" s="21" customFormat="1" ht="0" hidden="1" customHeight="1"/>
    <row r="231" s="21" customFormat="1" ht="0" hidden="1" customHeight="1"/>
    <row r="232" s="21" customFormat="1" ht="0" hidden="1" customHeight="1"/>
    <row r="233" s="21" customFormat="1" ht="0" hidden="1" customHeight="1"/>
    <row r="234" s="21" customFormat="1" ht="0" hidden="1" customHeight="1"/>
    <row r="235" s="21" customFormat="1" ht="0" hidden="1" customHeight="1"/>
    <row r="236" s="21" customFormat="1" ht="0" hidden="1" customHeight="1"/>
    <row r="237" s="21" customFormat="1" ht="0" hidden="1" customHeight="1"/>
    <row r="238" s="21" customFormat="1" ht="0" hidden="1" customHeight="1"/>
    <row r="239" s="21" customFormat="1" ht="0" hidden="1" customHeight="1"/>
    <row r="240" s="21" customFormat="1" ht="0" hidden="1" customHeight="1"/>
    <row r="241" s="21" customFormat="1" ht="0" hidden="1" customHeight="1"/>
    <row r="242" s="21" customFormat="1" ht="0" hidden="1" customHeight="1"/>
    <row r="243" s="21" customFormat="1" ht="0" hidden="1" customHeight="1"/>
    <row r="244" s="21" customFormat="1" ht="0" hidden="1" customHeight="1"/>
    <row r="245" s="21" customFormat="1" ht="0" hidden="1" customHeight="1"/>
    <row r="246" s="21" customFormat="1" ht="0" hidden="1" customHeight="1"/>
    <row r="247" s="21" customFormat="1" ht="0" hidden="1" customHeight="1"/>
    <row r="248" s="21" customFormat="1" ht="0" hidden="1" customHeight="1"/>
    <row r="249" s="21" customFormat="1" ht="0" hidden="1" customHeight="1"/>
    <row r="250" s="21" customFormat="1" ht="0" hidden="1" customHeight="1"/>
    <row r="251" s="21" customFormat="1" ht="0" hidden="1" customHeight="1"/>
    <row r="252" s="21" customFormat="1" ht="0" hidden="1" customHeight="1"/>
    <row r="253" s="21" customFormat="1" ht="0" hidden="1" customHeight="1"/>
    <row r="254" s="21" customFormat="1" ht="0" hidden="1" customHeight="1"/>
    <row r="255" s="21" customFormat="1" ht="0" hidden="1" customHeight="1"/>
    <row r="256" s="21" customFormat="1" ht="0" hidden="1" customHeight="1"/>
    <row r="257" s="21" customFormat="1" ht="0" hidden="1" customHeight="1"/>
    <row r="258" s="21" customFormat="1" ht="0" hidden="1" customHeight="1"/>
    <row r="259" s="21" customFormat="1" ht="0" hidden="1" customHeight="1"/>
    <row r="260" s="21" customFormat="1" ht="0" hidden="1" customHeight="1"/>
    <row r="261" s="21" customFormat="1" ht="0" hidden="1" customHeight="1"/>
    <row r="262" s="21" customFormat="1" ht="0" hidden="1" customHeight="1"/>
    <row r="263" s="21" customFormat="1" ht="0" hidden="1" customHeight="1"/>
    <row r="264" s="21" customFormat="1" ht="0" hidden="1" customHeight="1"/>
    <row r="265" s="21" customFormat="1" ht="0" hidden="1" customHeight="1"/>
    <row r="266" s="21" customFormat="1" ht="0" hidden="1" customHeight="1"/>
    <row r="267" s="21" customFormat="1" ht="0" hidden="1" customHeight="1"/>
    <row r="268" s="21" customFormat="1" ht="0" hidden="1" customHeight="1"/>
    <row r="269" s="21" customFormat="1" ht="0" hidden="1" customHeight="1"/>
    <row r="270" s="21" customFormat="1" ht="0" hidden="1" customHeight="1"/>
    <row r="271" s="21" customFormat="1" ht="0" hidden="1" customHeight="1"/>
    <row r="272" s="21" customFormat="1" ht="0" hidden="1" customHeight="1"/>
    <row r="273" s="21" customFormat="1" ht="0" hidden="1" customHeight="1"/>
    <row r="274" s="21" customFormat="1" ht="0" hidden="1" customHeight="1"/>
    <row r="275" s="21" customFormat="1" ht="0" hidden="1" customHeight="1"/>
    <row r="276" s="21" customFormat="1" ht="0" hidden="1" customHeight="1"/>
    <row r="277" s="21" customFormat="1" ht="0" hidden="1" customHeight="1"/>
    <row r="278" s="21" customFormat="1" ht="0" hidden="1" customHeight="1"/>
    <row r="279" s="21" customFormat="1" ht="0" hidden="1" customHeight="1"/>
    <row r="280" s="21" customFormat="1" ht="0" hidden="1" customHeight="1"/>
    <row r="281" s="21" customFormat="1" ht="0" hidden="1" customHeight="1"/>
    <row r="282" s="21" customFormat="1" ht="0" hidden="1" customHeight="1"/>
    <row r="283" s="21" customFormat="1" ht="0" hidden="1" customHeight="1"/>
    <row r="284" s="21" customFormat="1" ht="0" hidden="1" customHeight="1"/>
    <row r="285" s="21" customFormat="1" ht="0" hidden="1" customHeight="1"/>
    <row r="286" s="21" customFormat="1" ht="0" hidden="1" customHeight="1"/>
    <row r="287" s="21" customFormat="1" ht="0" hidden="1" customHeight="1"/>
    <row r="288" s="21" customFormat="1" ht="0" hidden="1" customHeight="1"/>
    <row r="289" s="21" customFormat="1" ht="0" hidden="1" customHeight="1"/>
    <row r="290" s="21" customFormat="1" ht="0" hidden="1" customHeight="1"/>
    <row r="291" s="21" customFormat="1" ht="0" hidden="1" customHeight="1"/>
    <row r="292" s="21" customFormat="1" ht="0" hidden="1" customHeight="1"/>
    <row r="293" s="21" customFormat="1" ht="0" hidden="1" customHeight="1"/>
    <row r="294" s="21" customFormat="1" ht="0" hidden="1" customHeight="1"/>
    <row r="295" s="21" customFormat="1" ht="0" hidden="1" customHeight="1"/>
    <row r="296" s="21" customFormat="1" ht="0" hidden="1" customHeight="1"/>
    <row r="297" s="21" customFormat="1" ht="0" hidden="1" customHeight="1"/>
    <row r="298" s="21" customFormat="1" ht="0" hidden="1" customHeight="1"/>
    <row r="299" s="21" customFormat="1" ht="0" hidden="1" customHeight="1"/>
    <row r="300" s="21" customFormat="1" ht="0" hidden="1" customHeight="1"/>
    <row r="301" s="21" customFormat="1" ht="0" hidden="1" customHeight="1"/>
    <row r="302" s="21" customFormat="1" ht="0" hidden="1" customHeight="1"/>
    <row r="303" s="21" customFormat="1" ht="0" hidden="1" customHeight="1"/>
    <row r="304" s="21" customFormat="1" ht="0" hidden="1" customHeight="1"/>
    <row r="305" s="21" customFormat="1" ht="0" hidden="1" customHeight="1"/>
    <row r="306" s="21" customFormat="1" ht="0" hidden="1" customHeight="1"/>
    <row r="307" s="21" customFormat="1" ht="0" hidden="1" customHeight="1"/>
    <row r="308" s="21" customFormat="1" ht="0" hidden="1" customHeight="1"/>
    <row r="309" s="21" customFormat="1" ht="0" hidden="1" customHeight="1"/>
    <row r="310" s="21" customFormat="1" ht="0" hidden="1" customHeight="1"/>
    <row r="311" s="21" customFormat="1" ht="0" hidden="1" customHeight="1"/>
    <row r="312" s="21" customFormat="1" ht="0" hidden="1" customHeight="1"/>
    <row r="313" s="21" customFormat="1" ht="0" hidden="1" customHeight="1"/>
    <row r="314" s="21" customFormat="1" ht="0" hidden="1" customHeight="1"/>
    <row r="315" s="21" customFormat="1" ht="0" hidden="1" customHeight="1"/>
    <row r="316" s="21" customFormat="1" ht="0" hidden="1" customHeight="1"/>
    <row r="317" s="21" customFormat="1" ht="0" hidden="1" customHeight="1"/>
    <row r="318" s="21" customFormat="1" ht="0" hidden="1" customHeight="1"/>
    <row r="319" s="21" customFormat="1" ht="0" hidden="1" customHeight="1"/>
    <row r="320" s="21" customFormat="1" ht="0" hidden="1" customHeight="1"/>
    <row r="321" s="21" customFormat="1" ht="0" hidden="1" customHeight="1"/>
    <row r="322" s="21" customFormat="1" ht="0" hidden="1" customHeight="1"/>
    <row r="323" s="21" customFormat="1" ht="0" hidden="1" customHeight="1"/>
    <row r="324" s="21" customFormat="1" ht="0" hidden="1" customHeight="1"/>
    <row r="325" s="21" customFormat="1" ht="0" hidden="1" customHeight="1"/>
    <row r="326" s="21" customFormat="1" ht="0" hidden="1" customHeight="1"/>
    <row r="327" s="21" customFormat="1" ht="0" hidden="1" customHeight="1"/>
    <row r="328" s="21" customFormat="1" ht="0" hidden="1" customHeight="1"/>
    <row r="329" s="21" customFormat="1" ht="0" hidden="1" customHeight="1"/>
    <row r="330" s="21" customFormat="1" ht="0" hidden="1" customHeight="1"/>
    <row r="331" s="21" customFormat="1" ht="0" hidden="1" customHeight="1"/>
    <row r="332" s="21" customFormat="1" ht="0" hidden="1" customHeight="1"/>
    <row r="333" s="21" customFormat="1" ht="0" hidden="1" customHeight="1"/>
    <row r="334" s="21" customFormat="1" ht="0" hidden="1" customHeight="1"/>
    <row r="335" s="21" customFormat="1" ht="0" hidden="1" customHeight="1"/>
    <row r="336" s="21" customFormat="1" ht="0" hidden="1" customHeight="1"/>
    <row r="337" s="21" customFormat="1" ht="0" hidden="1" customHeight="1"/>
    <row r="338" s="21" customFormat="1" ht="0" hidden="1" customHeight="1"/>
    <row r="339" s="21" customFormat="1" ht="0" hidden="1" customHeight="1"/>
    <row r="340" s="21" customFormat="1" ht="0" hidden="1" customHeight="1"/>
    <row r="341" s="21" customFormat="1" ht="0" hidden="1" customHeight="1"/>
    <row r="342" s="21" customFormat="1" ht="0" hidden="1" customHeight="1"/>
    <row r="343" s="21" customFormat="1" ht="0" hidden="1" customHeight="1"/>
    <row r="344" s="21" customFormat="1" ht="0" hidden="1" customHeight="1"/>
    <row r="345" s="21" customFormat="1" ht="0" hidden="1" customHeight="1"/>
    <row r="346" s="21" customFormat="1" ht="0" hidden="1" customHeight="1"/>
    <row r="347" s="21" customFormat="1" ht="0" hidden="1" customHeight="1"/>
    <row r="348" s="21" customFormat="1" ht="0" hidden="1" customHeight="1"/>
    <row r="349" s="21" customFormat="1" ht="0" hidden="1" customHeight="1"/>
    <row r="350" s="21" customFormat="1" ht="0" hidden="1" customHeight="1"/>
    <row r="351" s="21" customFormat="1" ht="0" hidden="1" customHeight="1"/>
    <row r="352" s="21" customFormat="1" ht="0" hidden="1" customHeight="1"/>
    <row r="353" s="21" customFormat="1" ht="0" hidden="1" customHeight="1"/>
    <row r="354" s="21" customFormat="1" ht="0" hidden="1" customHeight="1"/>
    <row r="355" s="21" customFormat="1" ht="0" hidden="1" customHeight="1"/>
    <row r="356" s="21" customFormat="1" ht="0" hidden="1" customHeight="1"/>
    <row r="357" s="21" customFormat="1" ht="0" hidden="1" customHeight="1"/>
    <row r="358" s="21" customFormat="1" ht="0" hidden="1" customHeight="1"/>
    <row r="359" s="21" customFormat="1" ht="0" hidden="1" customHeight="1"/>
    <row r="360" s="21" customFormat="1" ht="0" hidden="1" customHeight="1"/>
    <row r="361" s="21" customFormat="1" ht="0" hidden="1" customHeight="1"/>
    <row r="362" s="21" customFormat="1" ht="0" hidden="1" customHeight="1"/>
    <row r="363" s="21" customFormat="1" ht="0" hidden="1" customHeight="1"/>
    <row r="364" s="21" customFormat="1" ht="0" hidden="1" customHeight="1"/>
    <row r="365" s="21" customFormat="1" ht="0" hidden="1" customHeight="1"/>
    <row r="366" s="21" customFormat="1" ht="0" hidden="1" customHeight="1"/>
    <row r="367" s="21" customFormat="1" ht="0" hidden="1" customHeight="1"/>
    <row r="368" s="21" customFormat="1" ht="0" hidden="1" customHeight="1"/>
    <row r="369" s="21" customFormat="1" ht="0" hidden="1" customHeight="1"/>
    <row r="370" s="21" customFormat="1" ht="0" hidden="1" customHeight="1"/>
    <row r="371" s="21" customFormat="1" ht="0" hidden="1" customHeight="1"/>
    <row r="372" s="21" customFormat="1" ht="0" hidden="1" customHeight="1"/>
    <row r="373" s="21" customFormat="1" ht="0" hidden="1" customHeight="1"/>
    <row r="374" s="21" customFormat="1" ht="0" hidden="1" customHeight="1"/>
    <row r="375" s="21" customFormat="1" ht="0" hidden="1" customHeight="1"/>
    <row r="376" s="21" customFormat="1" ht="0" hidden="1" customHeight="1"/>
    <row r="377" s="21" customFormat="1" ht="0" hidden="1" customHeight="1"/>
    <row r="378" s="21" customFormat="1" ht="0" hidden="1" customHeight="1"/>
    <row r="379" s="21" customFormat="1" ht="0" hidden="1" customHeight="1"/>
    <row r="380" s="21" customFormat="1" ht="0" hidden="1" customHeight="1"/>
    <row r="381" s="21" customFormat="1" ht="0" hidden="1" customHeight="1"/>
    <row r="382" s="21" customFormat="1" ht="0" hidden="1" customHeight="1"/>
    <row r="383" s="21" customFormat="1" ht="0" hidden="1" customHeight="1"/>
    <row r="384" s="21" customFormat="1" ht="0" hidden="1" customHeight="1"/>
    <row r="385" s="21" customFormat="1" ht="0" hidden="1" customHeight="1"/>
    <row r="386" s="21" customFormat="1" ht="0" hidden="1" customHeight="1"/>
    <row r="387" s="21" customFormat="1" ht="0" hidden="1" customHeight="1"/>
    <row r="388" s="21" customFormat="1" ht="0" hidden="1" customHeight="1"/>
    <row r="389" s="21" customFormat="1" ht="0" hidden="1" customHeight="1"/>
    <row r="390" s="21" customFormat="1" ht="0" hidden="1" customHeight="1"/>
    <row r="391" s="21" customFormat="1" ht="0" hidden="1" customHeight="1"/>
    <row r="392" s="21" customFormat="1" ht="0" hidden="1" customHeight="1"/>
    <row r="393" s="21" customFormat="1" ht="0" hidden="1" customHeight="1"/>
    <row r="394" s="21" customFormat="1" ht="0" hidden="1" customHeight="1"/>
    <row r="395" s="21" customFormat="1" ht="0" hidden="1" customHeight="1"/>
    <row r="396" s="21" customFormat="1" ht="0" hidden="1" customHeight="1"/>
    <row r="397" s="21" customFormat="1" ht="0" hidden="1" customHeight="1"/>
    <row r="398" s="21" customFormat="1" ht="0" hidden="1" customHeight="1"/>
    <row r="399" s="21" customFormat="1" ht="0" hidden="1" customHeight="1"/>
    <row r="400" s="21" customFormat="1" ht="0" hidden="1" customHeight="1"/>
    <row r="401" s="21" customFormat="1" ht="0" hidden="1" customHeight="1"/>
    <row r="402" s="21" customFormat="1" ht="0" hidden="1" customHeight="1"/>
    <row r="403" s="21" customFormat="1" ht="0" hidden="1" customHeight="1"/>
    <row r="404" s="21" customFormat="1" ht="0" hidden="1" customHeight="1"/>
    <row r="405" s="21" customFormat="1" ht="0" hidden="1" customHeight="1"/>
    <row r="406" s="21" customFormat="1" ht="0" hidden="1" customHeight="1"/>
    <row r="407" s="21" customFormat="1" ht="0" hidden="1" customHeight="1"/>
    <row r="408" s="21" customFormat="1" ht="0" hidden="1" customHeight="1"/>
    <row r="409" s="21" customFormat="1" ht="0" hidden="1" customHeight="1"/>
    <row r="410" s="21" customFormat="1" ht="0" hidden="1" customHeight="1"/>
    <row r="411" s="21" customFormat="1" ht="0" hidden="1" customHeight="1"/>
    <row r="412" s="21" customFormat="1" ht="0" hidden="1" customHeight="1"/>
    <row r="413" s="21" customFormat="1" ht="0" hidden="1" customHeight="1"/>
    <row r="414" s="21" customFormat="1" ht="0" hidden="1" customHeight="1"/>
    <row r="415" s="21" customFormat="1" ht="0" hidden="1" customHeight="1"/>
    <row r="416" s="21" customFormat="1" ht="0" hidden="1" customHeight="1"/>
    <row r="417" s="21" customFormat="1" ht="0" hidden="1" customHeight="1"/>
    <row r="418" s="21" customFormat="1" ht="0" hidden="1" customHeight="1"/>
    <row r="419" s="21" customFormat="1" ht="0" hidden="1" customHeight="1"/>
    <row r="420" s="21" customFormat="1" ht="0" hidden="1" customHeight="1"/>
    <row r="421" s="21" customFormat="1" ht="0" hidden="1" customHeight="1"/>
    <row r="422" s="21" customFormat="1" ht="0" hidden="1" customHeight="1"/>
    <row r="423" s="21" customFormat="1" ht="0" hidden="1" customHeight="1"/>
    <row r="424" s="21" customFormat="1" ht="0" hidden="1" customHeight="1"/>
    <row r="425" s="21" customFormat="1" ht="0" hidden="1" customHeight="1"/>
    <row r="426" s="21" customFormat="1" ht="0" hidden="1" customHeight="1"/>
    <row r="427" s="21" customFormat="1" ht="0" hidden="1" customHeight="1"/>
    <row r="428" s="21" customFormat="1" ht="0" hidden="1" customHeight="1"/>
    <row r="429" s="21" customFormat="1" ht="0" hidden="1" customHeight="1"/>
    <row r="430" s="21" customFormat="1" ht="0" hidden="1" customHeight="1"/>
    <row r="431" s="21" customFormat="1" ht="0" hidden="1" customHeight="1"/>
    <row r="432" s="21" customFormat="1" ht="0" hidden="1" customHeight="1"/>
    <row r="433" s="21" customFormat="1" ht="0" hidden="1" customHeight="1"/>
    <row r="434" s="21" customFormat="1" ht="0" hidden="1" customHeight="1"/>
    <row r="435" s="21" customFormat="1" ht="0" hidden="1" customHeight="1"/>
    <row r="436" s="21" customFormat="1" ht="0" hidden="1" customHeight="1"/>
    <row r="437" s="21" customFormat="1" ht="0" hidden="1" customHeight="1"/>
    <row r="438" s="21" customFormat="1" ht="0" hidden="1" customHeight="1"/>
    <row r="439" s="21" customFormat="1" ht="0" hidden="1" customHeight="1"/>
    <row r="440" s="21" customFormat="1" ht="0" hidden="1" customHeight="1"/>
    <row r="441" s="21" customFormat="1" ht="0" hidden="1" customHeight="1"/>
    <row r="442" s="21" customFormat="1" ht="0" hidden="1" customHeight="1"/>
    <row r="443" s="21" customFormat="1" ht="0" hidden="1" customHeight="1"/>
    <row r="444" s="21" customFormat="1" ht="0" hidden="1" customHeight="1"/>
    <row r="445" s="21" customFormat="1" ht="0" hidden="1" customHeight="1"/>
    <row r="446" s="21" customFormat="1" ht="0" hidden="1" customHeight="1"/>
    <row r="447" s="21" customFormat="1" ht="0" hidden="1" customHeight="1"/>
    <row r="448" s="21" customFormat="1" ht="0" hidden="1" customHeight="1"/>
    <row r="449" s="21" customFormat="1" ht="0" hidden="1" customHeight="1"/>
    <row r="450" s="21" customFormat="1" ht="0" hidden="1" customHeight="1"/>
    <row r="451" s="21" customFormat="1" ht="0" hidden="1" customHeight="1"/>
    <row r="452" s="21" customFormat="1" ht="0" hidden="1" customHeight="1"/>
    <row r="453" s="21" customFormat="1" ht="0" hidden="1" customHeight="1"/>
    <row r="454" s="21" customFormat="1" ht="0" hidden="1" customHeight="1"/>
    <row r="455" s="21" customFormat="1" ht="0" hidden="1" customHeight="1"/>
    <row r="456" s="21" customFormat="1" ht="0" hidden="1" customHeight="1"/>
    <row r="457" s="21" customFormat="1" ht="0" hidden="1" customHeight="1"/>
    <row r="458" s="21" customFormat="1" ht="0" hidden="1" customHeight="1"/>
    <row r="459" s="21" customFormat="1" ht="0" hidden="1" customHeight="1"/>
    <row r="460" s="21" customFormat="1" ht="0" hidden="1" customHeight="1"/>
    <row r="461" s="21" customFormat="1" ht="0" hidden="1" customHeight="1"/>
    <row r="462" s="21" customFormat="1" ht="0" hidden="1" customHeight="1"/>
    <row r="463" s="21" customFormat="1" ht="0" hidden="1" customHeight="1"/>
    <row r="464" s="21" customFormat="1" ht="0" hidden="1" customHeight="1"/>
    <row r="465" s="21" customFormat="1" ht="0" hidden="1" customHeight="1"/>
    <row r="466" s="21" customFormat="1" ht="0" hidden="1" customHeight="1"/>
    <row r="467" s="21" customFormat="1" ht="0" hidden="1" customHeight="1"/>
    <row r="468" s="21" customFormat="1" ht="0" hidden="1" customHeight="1"/>
    <row r="469" s="21" customFormat="1" ht="0" hidden="1" customHeight="1"/>
    <row r="470" s="21" customFormat="1" ht="0" hidden="1" customHeight="1"/>
    <row r="471" s="21" customFormat="1" ht="0" hidden="1" customHeight="1"/>
    <row r="472" s="21" customFormat="1" ht="0" hidden="1" customHeight="1"/>
    <row r="473" s="21" customFormat="1" ht="0" hidden="1" customHeight="1"/>
    <row r="474" s="21" customFormat="1" ht="0" hidden="1" customHeight="1"/>
    <row r="475" s="21" customFormat="1" ht="0" hidden="1" customHeight="1"/>
    <row r="476" s="21" customFormat="1" ht="0" hidden="1" customHeight="1"/>
    <row r="477" s="21" customFormat="1" ht="0" hidden="1" customHeight="1"/>
    <row r="478" s="21" customFormat="1" ht="0" hidden="1" customHeight="1"/>
    <row r="479" s="21" customFormat="1" ht="0" hidden="1" customHeight="1"/>
    <row r="480" s="21" customFormat="1" ht="0" hidden="1" customHeight="1"/>
    <row r="481" s="21" customFormat="1" ht="0" hidden="1" customHeight="1"/>
    <row r="482" s="21" customFormat="1" ht="0" hidden="1" customHeight="1"/>
    <row r="483" s="21" customFormat="1" ht="0" hidden="1" customHeight="1"/>
    <row r="484" s="21" customFormat="1" ht="0" hidden="1" customHeight="1"/>
    <row r="485" s="21" customFormat="1" ht="0" hidden="1" customHeight="1"/>
    <row r="486" s="21" customFormat="1" ht="0" hidden="1" customHeight="1"/>
    <row r="487" s="21" customFormat="1" ht="0" hidden="1" customHeight="1"/>
    <row r="488" s="21" customFormat="1" ht="0" hidden="1" customHeight="1"/>
    <row r="489" s="21" customFormat="1" ht="0" hidden="1" customHeight="1"/>
    <row r="490" s="21" customFormat="1" ht="0" hidden="1" customHeight="1"/>
    <row r="491" s="21" customFormat="1" ht="0" hidden="1" customHeight="1"/>
    <row r="492" s="21" customFormat="1" ht="0" hidden="1" customHeight="1"/>
    <row r="493" s="21" customFormat="1" ht="0" hidden="1" customHeight="1"/>
    <row r="494" s="21" customFormat="1" ht="0" hidden="1" customHeight="1"/>
    <row r="495" s="21" customFormat="1" ht="0" hidden="1" customHeight="1"/>
    <row r="496" s="21" customFormat="1" ht="0" hidden="1" customHeight="1"/>
    <row r="497" s="21" customFormat="1" ht="0" hidden="1" customHeight="1"/>
    <row r="498" s="21" customFormat="1" ht="0" hidden="1" customHeight="1"/>
    <row r="499" s="21" customFormat="1" ht="0" hidden="1" customHeight="1"/>
    <row r="500" s="21" customFormat="1" ht="0" hidden="1" customHeight="1"/>
    <row r="501" s="21" customFormat="1" ht="0" hidden="1" customHeight="1"/>
    <row r="502" s="21" customFormat="1" ht="0" hidden="1" customHeight="1"/>
    <row r="503" s="21" customFormat="1" ht="0" hidden="1" customHeight="1"/>
    <row r="504" s="21" customFormat="1" ht="0" hidden="1" customHeight="1"/>
    <row r="505" s="21" customFormat="1" ht="0" hidden="1" customHeight="1"/>
    <row r="506" s="21" customFormat="1" ht="0" hidden="1" customHeight="1"/>
    <row r="507" s="21" customFormat="1" ht="0" hidden="1" customHeight="1"/>
    <row r="508" s="21" customFormat="1" ht="0" hidden="1" customHeight="1"/>
    <row r="509" s="21" customFormat="1" ht="0" hidden="1" customHeight="1"/>
    <row r="510" s="21" customFormat="1" ht="0" hidden="1" customHeight="1"/>
    <row r="511" s="21" customFormat="1" ht="0" hidden="1" customHeight="1"/>
    <row r="512" s="21" customFormat="1" ht="0" hidden="1" customHeight="1"/>
    <row r="513" s="21" customFormat="1" ht="0" hidden="1" customHeight="1"/>
    <row r="514" s="21" customFormat="1" ht="0" hidden="1" customHeight="1"/>
    <row r="515" s="21" customFormat="1" ht="0" hidden="1" customHeight="1"/>
    <row r="516" s="21" customFormat="1" ht="0" hidden="1" customHeight="1"/>
    <row r="517" s="21" customFormat="1" ht="0" hidden="1" customHeight="1"/>
    <row r="518" s="21" customFormat="1" ht="0" hidden="1" customHeight="1"/>
    <row r="519" s="21" customFormat="1" ht="0" hidden="1" customHeight="1"/>
    <row r="520" s="21" customFormat="1" ht="0" hidden="1" customHeight="1"/>
    <row r="521" s="21" customFormat="1" ht="0" hidden="1" customHeight="1"/>
    <row r="522" s="21" customFormat="1" ht="0" hidden="1" customHeight="1"/>
    <row r="523" s="21" customFormat="1" ht="0" hidden="1" customHeight="1"/>
    <row r="524" s="21" customFormat="1" ht="0" hidden="1" customHeight="1"/>
    <row r="525" s="21" customFormat="1" ht="0" hidden="1" customHeight="1"/>
    <row r="526" s="21" customFormat="1" ht="0" hidden="1" customHeight="1"/>
    <row r="527" s="21" customFormat="1" ht="0" hidden="1" customHeight="1"/>
    <row r="528" s="21" customFormat="1" ht="0" hidden="1" customHeight="1"/>
    <row r="529" s="21" customFormat="1" ht="0" hidden="1" customHeight="1"/>
    <row r="530" s="21" customFormat="1" ht="0" hidden="1" customHeight="1"/>
    <row r="531" s="21" customFormat="1" ht="0" hidden="1" customHeight="1"/>
    <row r="532" s="21" customFormat="1" ht="0" hidden="1" customHeight="1"/>
    <row r="533" s="21" customFormat="1" ht="0" hidden="1" customHeight="1"/>
    <row r="534" s="21" customFormat="1" ht="0" hidden="1" customHeight="1"/>
    <row r="535" s="21" customFormat="1" ht="0" hidden="1" customHeight="1"/>
    <row r="536" s="21" customFormat="1" ht="0" hidden="1" customHeight="1"/>
    <row r="537" s="21" customFormat="1" ht="0" hidden="1" customHeight="1"/>
    <row r="538" s="21" customFormat="1" ht="0" hidden="1" customHeight="1"/>
    <row r="539" s="21" customFormat="1" ht="0" hidden="1" customHeight="1"/>
    <row r="540" s="21" customFormat="1" ht="0" hidden="1" customHeight="1"/>
    <row r="541" s="21" customFormat="1" ht="0" hidden="1" customHeight="1"/>
    <row r="542" s="21" customFormat="1" ht="0" hidden="1" customHeight="1"/>
    <row r="543" s="21" customFormat="1" ht="0" hidden="1" customHeight="1"/>
    <row r="544" s="21" customFormat="1" ht="0" hidden="1" customHeight="1"/>
    <row r="545" s="21" customFormat="1" ht="0" hidden="1" customHeight="1"/>
    <row r="546" s="21" customFormat="1" ht="0" hidden="1" customHeight="1"/>
    <row r="547" s="21" customFormat="1" ht="0" hidden="1" customHeight="1"/>
    <row r="548" s="21" customFormat="1" ht="0" hidden="1" customHeight="1"/>
    <row r="549" s="21" customFormat="1" ht="0" hidden="1" customHeight="1"/>
    <row r="550" s="21" customFormat="1" ht="0" hidden="1" customHeight="1"/>
    <row r="551" s="21" customFormat="1" ht="0" hidden="1" customHeight="1"/>
    <row r="552" s="21" customFormat="1" ht="0" hidden="1" customHeight="1"/>
  </sheetData>
  <sheetProtection algorithmName="SHA-512" hashValue="YWyvMo+XVivMjfE4K+rmhaj2H24DKsMhhdnN+UE/tXm2ORxFSACXP1vuE8nmDPuyNk7ibqUpDLY0HH0TSfFmFg==" saltValue="4RZ36gdg6f5aHss6GVVpgw==" spinCount="100000" sheet="1" objects="1" scenarios="1"/>
  <mergeCells count="11">
    <mergeCell ref="A29:B32"/>
    <mergeCell ref="E16:E20"/>
    <mergeCell ref="E21:E25"/>
    <mergeCell ref="C2:D2"/>
    <mergeCell ref="B5:E5"/>
    <mergeCell ref="A6:A9"/>
    <mergeCell ref="B6:C6"/>
    <mergeCell ref="B7:C7"/>
    <mergeCell ref="B8:C8"/>
    <mergeCell ref="B9:C9"/>
    <mergeCell ref="B11:E11"/>
  </mergeCells>
  <conditionalFormatting sqref="B5:E5 B11 B7:E7 B9:E9">
    <cfRule type="cellIs" dxfId="1" priority="2" operator="equal">
      <formula>0</formula>
    </cfRule>
  </conditionalFormatting>
  <conditionalFormatting sqref="A29:B32">
    <cfRule type="containsText" dxfId="0" priority="1" operator="containsText" text="Attenzione">
      <formula>NOT(ISERROR(SEARCH("Attenzione",A29)))</formula>
    </cfRule>
  </conditionalFormatting>
  <printOptions horizontalCentered="1"/>
  <pageMargins left="0.39370078740157483" right="0.39370078740157483" top="0.78740157480314965" bottom="0.78740157480314965" header="0.31496062992125984" footer="0.23622047244094491"/>
  <pageSetup paperSize="9" scale="50" fitToHeight="0" orientation="landscape" r:id="rId1"/>
  <headerFooter>
    <oddFooter>&amp;L&amp;10&amp;K002060&amp;F - 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F5909-7E07-4B0F-B98E-3B029B2D19B0}">
  <sheetPr>
    <pageSetUpPr fitToPage="1"/>
  </sheetPr>
  <dimension ref="A1:I58"/>
  <sheetViews>
    <sheetView showGridLines="0" zoomScale="80" zoomScaleNormal="80" workbookViewId="0"/>
  </sheetViews>
  <sheetFormatPr defaultColWidth="8.6640625" defaultRowHeight="13.8"/>
  <cols>
    <col min="1" max="1" width="18.88671875" style="2" bestFit="1" customWidth="1"/>
    <col min="2" max="2" width="16.5546875" style="2" customWidth="1"/>
    <col min="3" max="4" width="32.21875" style="2" bestFit="1" customWidth="1"/>
    <col min="5" max="5" width="20.5546875" style="2" bestFit="1" customWidth="1"/>
    <col min="6" max="6" width="12.21875" style="2" bestFit="1" customWidth="1"/>
    <col min="7" max="7" width="20.5546875" style="2" bestFit="1" customWidth="1"/>
    <col min="8" max="8" width="14.44140625" style="2" bestFit="1" customWidth="1"/>
    <col min="9" max="9" width="32" style="2" bestFit="1" customWidth="1"/>
    <col min="10" max="16384" width="8.6640625" style="2"/>
  </cols>
  <sheetData>
    <row r="1" spans="1:9">
      <c r="C1" s="2" t="s">
        <v>0</v>
      </c>
      <c r="D1" s="2" t="str">
        <f>C2</f>
        <v>A - Macchinari, impianti ed attrezzature</v>
      </c>
      <c r="E1" s="2" t="str">
        <f>C3</f>
        <v>B - Servizi</v>
      </c>
      <c r="F1" s="2" t="str">
        <f>C4</f>
        <v>C - Consulenze</v>
      </c>
      <c r="G1" s="2" t="str">
        <f>C5</f>
        <v>D - Personale dipendente</v>
      </c>
      <c r="H1" s="2" t="str">
        <f>C6</f>
        <v>E - Spese generali</v>
      </c>
      <c r="I1" s="2" t="str">
        <f>C7</f>
        <v>F - Altre spese</v>
      </c>
    </row>
    <row r="2" spans="1:9">
      <c r="C2" s="3" t="s">
        <v>28</v>
      </c>
      <c r="E2" s="2" t="s">
        <v>34</v>
      </c>
      <c r="G2" s="4"/>
      <c r="H2" s="4"/>
      <c r="I2" s="4" t="s">
        <v>38</v>
      </c>
    </row>
    <row r="3" spans="1:9">
      <c r="C3" s="3" t="s">
        <v>29</v>
      </c>
      <c r="E3" s="2" t="s">
        <v>35</v>
      </c>
      <c r="G3" s="4"/>
      <c r="H3" s="4"/>
      <c r="I3" s="4" t="s">
        <v>40</v>
      </c>
    </row>
    <row r="4" spans="1:9">
      <c r="C4" s="3" t="s">
        <v>30</v>
      </c>
      <c r="E4" s="2" t="s">
        <v>36</v>
      </c>
      <c r="G4" s="4"/>
      <c r="H4" s="4"/>
      <c r="I4" s="4" t="s">
        <v>39</v>
      </c>
    </row>
    <row r="5" spans="1:9">
      <c r="C5" s="3" t="s">
        <v>31</v>
      </c>
      <c r="E5" s="2" t="s">
        <v>37</v>
      </c>
      <c r="G5" s="4"/>
      <c r="H5" s="4"/>
      <c r="I5" s="4" t="s">
        <v>41</v>
      </c>
    </row>
    <row r="6" spans="1:9">
      <c r="C6" s="3" t="s">
        <v>32</v>
      </c>
      <c r="G6" s="4"/>
      <c r="H6" s="4"/>
      <c r="I6" s="4" t="s">
        <v>42</v>
      </c>
    </row>
    <row r="7" spans="1:9">
      <c r="C7" s="3" t="s">
        <v>33</v>
      </c>
      <c r="G7" s="4"/>
      <c r="H7" s="4"/>
      <c r="I7" s="4" t="s">
        <v>43</v>
      </c>
    </row>
    <row r="8" spans="1:9">
      <c r="C8" s="3"/>
      <c r="G8" s="4"/>
      <c r="H8" s="4"/>
      <c r="I8" s="4"/>
    </row>
    <row r="9" spans="1:9">
      <c r="C9" s="3"/>
      <c r="G9" s="4"/>
      <c r="H9" s="4"/>
    </row>
    <row r="10" spans="1:9">
      <c r="C10" s="3"/>
      <c r="G10" s="4"/>
      <c r="H10" s="4"/>
    </row>
    <row r="11" spans="1:9">
      <c r="C11" s="3"/>
      <c r="G11" s="4"/>
      <c r="H11" s="4"/>
      <c r="I11" s="4"/>
    </row>
    <row r="12" spans="1:9">
      <c r="C12" s="3"/>
      <c r="G12" s="4"/>
      <c r="H12" s="4"/>
      <c r="I12" s="4"/>
    </row>
    <row r="13" spans="1:9">
      <c r="C13" s="3"/>
      <c r="G13" s="4"/>
      <c r="H13" s="4"/>
    </row>
    <row r="14" spans="1:9">
      <c r="B14" s="5"/>
      <c r="G14" s="4"/>
      <c r="H14" s="4"/>
    </row>
    <row r="15" spans="1:9">
      <c r="A15" s="2" t="s">
        <v>14</v>
      </c>
      <c r="B15" s="5"/>
      <c r="G15" s="4"/>
    </row>
    <row r="16" spans="1:9">
      <c r="A16" s="2" t="s">
        <v>7</v>
      </c>
      <c r="B16" s="5"/>
      <c r="G16" s="4"/>
    </row>
    <row r="17" spans="1:7">
      <c r="A17" s="2" t="s">
        <v>8</v>
      </c>
      <c r="G17" s="4"/>
    </row>
    <row r="18" spans="1:7">
      <c r="G18" s="4"/>
    </row>
    <row r="19" spans="1:7">
      <c r="G19" s="4"/>
    </row>
    <row r="20" spans="1:7">
      <c r="G20" s="4"/>
    </row>
    <row r="21" spans="1:7">
      <c r="G21" s="4"/>
    </row>
    <row r="22" spans="1:7">
      <c r="B22" s="6"/>
      <c r="G22" s="4"/>
    </row>
    <row r="23" spans="1:7">
      <c r="G23" s="4"/>
    </row>
    <row r="37" spans="8:8">
      <c r="H37" s="7"/>
    </row>
    <row r="58" spans="1:1">
      <c r="A58" s="2" t="s">
        <v>2</v>
      </c>
    </row>
  </sheetData>
  <sheetProtection algorithmName="SHA-512" hashValue="uhUte1825LQ+2Gv/CRm6j9Pkr6BNlms/K166tJIJwP2BuTEPebE0iaHBEAVJaBocMdaDQwZpDda4txaHxTWm8w==" saltValue="u80kFYtNRtuMWU14YHWXfA==" spinCount="100000" sheet="1" objects="1" scenarios="1"/>
  <sortState xmlns:xlrd2="http://schemas.microsoft.com/office/spreadsheetml/2017/richdata2" ref="B1:B9">
    <sortCondition ref="B1"/>
  </sortState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Preventivo</vt:lpstr>
      <vt:lpstr>Piano finanziario</vt:lpstr>
      <vt:lpstr>Codici</vt:lpstr>
      <vt:lpstr>'Piano finanziario'!Area_stampa</vt:lpstr>
      <vt:lpstr>Preventivo!Area_stampa</vt:lpstr>
      <vt:lpstr>Macrovoce</vt:lpstr>
      <vt:lpstr>Tipologia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Pino</dc:creator>
  <cp:lastModifiedBy>Pino</cp:lastModifiedBy>
  <cp:lastPrinted>2021-09-21T10:24:57Z</cp:lastPrinted>
  <dcterms:created xsi:type="dcterms:W3CDTF">2015-06-05T18:19:34Z</dcterms:created>
  <dcterms:modified xsi:type="dcterms:W3CDTF">2021-09-21T10:25:03Z</dcterms:modified>
</cp:coreProperties>
</file>