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LAVORO\AT Calabria FESR FORMEZ PAC 2020\Prodotti\Avviso_Aiuti_CINEMA\ProdottoAT\"/>
    </mc:Choice>
  </mc:AlternateContent>
  <xr:revisionPtr revIDLastSave="0" documentId="13_ncr:1_{C78B80A7-435A-4265-9273-0ABE0C40F207}" xr6:coauthVersionLast="46" xr6:coauthVersionMax="46" xr10:uidLastSave="{00000000-0000-0000-0000-000000000000}"/>
  <workbookProtection workbookAlgorithmName="SHA-512" workbookHashValue="q4AfrGe6S9cVTRylBoGLMYp8PWBp+x/ymzKnIAvNAH5w+wxYSfPL4ZAg03/ABYmZg+Lkw1kzIpj6J9eIHXkWpQ==" workbookSaltValue="EAJ0pHhS9G/R6Pcu31hy4A==" workbookSpinCount="100000" lockStructure="1"/>
  <bookViews>
    <workbookView xWindow="3510" yWindow="600" windowWidth="24405" windowHeight="15600" tabRatio="841" activeTab="5" xr2:uid="{00000000-000D-0000-FFFF-FFFF00000000}"/>
  </bookViews>
  <sheets>
    <sheet name="Copertina" sheetId="59" r:id="rId1"/>
    <sheet name="Anagrafica_1" sheetId="57" r:id="rId2"/>
    <sheet name="Anagrafica_2" sheetId="60" r:id="rId3"/>
    <sheet name="Anagrafica_3" sheetId="61" r:id="rId4"/>
    <sheet name="Intervento" sheetId="58" r:id="rId5"/>
    <sheet name="1" sheetId="1" r:id="rId6"/>
    <sheet name="2" sheetId="2" r:id="rId7"/>
    <sheet name="3" sheetId="19" r:id="rId8"/>
    <sheet name="4" sheetId="4" r:id="rId9"/>
    <sheet name="Elenco" sheetId="3" state="hidden" r:id="rId10"/>
  </sheets>
  <definedNames>
    <definedName name="_ftn1" localSheetId="5">'1'!$B$65</definedName>
    <definedName name="_ftn2" localSheetId="5">'1'!$B$66</definedName>
    <definedName name="_ftnref1" localSheetId="5">'3'!$J$6</definedName>
    <definedName name="_ftnref2" localSheetId="5">'1'!#REF!</definedName>
    <definedName name="_xlnm.Print_Area" localSheetId="5">'1'!$B$1:$P$61</definedName>
    <definedName name="_xlnm.Print_Area" localSheetId="6">'2'!$B$2:$V$54</definedName>
    <definedName name="_xlnm.Print_Area" localSheetId="7">'3'!$C$2:$W$17</definedName>
    <definedName name="_xlnm.Print_Area" localSheetId="8">'4'!$B$1:$E$26</definedName>
    <definedName name="_xlnm.Print_Area" localSheetId="1">Anagrafica_1!$B$1:$I$77</definedName>
    <definedName name="_xlnm.Print_Area" localSheetId="2">Anagrafica_2!$B$1:$I$72</definedName>
    <definedName name="_xlnm.Print_Area" localSheetId="3">Anagrafica_3!$B$1:$I$72</definedName>
    <definedName name="_xlnm.Print_Area" localSheetId="0">Copertina!$A$3:$O$37</definedName>
    <definedName name="_xlnm.Print_Area" localSheetId="4">Intervento!$B$1:$F$20</definedName>
    <definedName name="_xlnm.Print_Titles" localSheetId="6">'2'!$2:$6</definedName>
    <definedName name="_xlnm.Print_Titles" localSheetId="4">Intervento!$1:$2</definedName>
    <definedName name="UTILE_PERDITA_" localSheetId="0">#REF!</definedName>
    <definedName name="UTILE_PERDITA_">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T50" i="2"/>
  <c r="T38" i="2"/>
  <c r="U38" i="2" s="1"/>
  <c r="V38" i="2" s="1"/>
  <c r="C38" i="2"/>
  <c r="T28" i="2"/>
  <c r="C28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F48" i="2"/>
  <c r="E48" i="2"/>
  <c r="D48" i="2"/>
  <c r="C48" i="2"/>
  <c r="C7" i="2" s="1"/>
  <c r="N7" i="1"/>
  <c r="M7" i="1"/>
  <c r="L7" i="1"/>
  <c r="K7" i="1"/>
  <c r="K55" i="1" s="1"/>
  <c r="J7" i="1"/>
  <c r="I7" i="1"/>
  <c r="I56" i="1"/>
  <c r="D57" i="1"/>
  <c r="B61" i="1"/>
  <c r="L61" i="1"/>
  <c r="O60" i="1"/>
  <c r="L9" i="1"/>
  <c r="P9" i="1"/>
  <c r="P10" i="1"/>
  <c r="P11" i="1"/>
  <c r="P12" i="1"/>
  <c r="P13" i="1"/>
  <c r="P14" i="1"/>
  <c r="L16" i="1"/>
  <c r="P16" i="1"/>
  <c r="L17" i="1"/>
  <c r="P17" i="1"/>
  <c r="L18" i="1"/>
  <c r="P18" i="1"/>
  <c r="L19" i="1"/>
  <c r="P19" i="1"/>
  <c r="L20" i="1"/>
  <c r="P20" i="1"/>
  <c r="L21" i="1"/>
  <c r="P21" i="1"/>
  <c r="L22" i="1"/>
  <c r="P22" i="1"/>
  <c r="L23" i="1"/>
  <c r="P23" i="1"/>
  <c r="L24" i="1"/>
  <c r="P24" i="1"/>
  <c r="P25" i="1"/>
  <c r="P26" i="1"/>
  <c r="P27" i="1"/>
  <c r="L8" i="1"/>
  <c r="L15" i="1"/>
  <c r="L39" i="1"/>
  <c r="L38" i="1"/>
  <c r="P38" i="1"/>
  <c r="L51" i="1"/>
  <c r="L52" i="1"/>
  <c r="L53" i="1"/>
  <c r="L50" i="1"/>
  <c r="L29" i="1"/>
  <c r="L28" i="1"/>
  <c r="P50" i="1"/>
  <c r="P39" i="1"/>
  <c r="L49" i="1"/>
  <c r="L48" i="1"/>
  <c r="P48" i="1"/>
  <c r="P29" i="1"/>
  <c r="P30" i="1"/>
  <c r="P31" i="1"/>
  <c r="P32" i="1"/>
  <c r="P33" i="1"/>
  <c r="P34" i="1"/>
  <c r="P35" i="1"/>
  <c r="P36" i="1"/>
  <c r="P37" i="1"/>
  <c r="P40" i="1"/>
  <c r="P41" i="1"/>
  <c r="P42" i="1"/>
  <c r="P43" i="1"/>
  <c r="P44" i="1"/>
  <c r="P45" i="1"/>
  <c r="P46" i="1"/>
  <c r="P47" i="1"/>
  <c r="P49" i="1"/>
  <c r="P51" i="1"/>
  <c r="P52" i="1"/>
  <c r="P53" i="1"/>
  <c r="P54" i="1"/>
  <c r="P7" i="1"/>
  <c r="L10" i="1"/>
  <c r="L11" i="1"/>
  <c r="L12" i="1"/>
  <c r="L13" i="1"/>
  <c r="L14" i="1"/>
  <c r="L25" i="1"/>
  <c r="L26" i="1"/>
  <c r="L27" i="1"/>
  <c r="L30" i="1"/>
  <c r="L31" i="1"/>
  <c r="L32" i="1"/>
  <c r="L33" i="1"/>
  <c r="L34" i="1"/>
  <c r="L35" i="1"/>
  <c r="L36" i="1"/>
  <c r="L37" i="1"/>
  <c r="L40" i="1"/>
  <c r="L41" i="1"/>
  <c r="L42" i="1"/>
  <c r="L43" i="1"/>
  <c r="L44" i="1"/>
  <c r="L45" i="1"/>
  <c r="L46" i="1"/>
  <c r="L47" i="1"/>
  <c r="K8" i="1"/>
  <c r="K15" i="1"/>
  <c r="K28" i="1"/>
  <c r="K50" i="1"/>
  <c r="J8" i="1"/>
  <c r="J15" i="1"/>
  <c r="J28" i="1"/>
  <c r="J50" i="1"/>
  <c r="J55" i="1"/>
  <c r="I8" i="1"/>
  <c r="I15" i="1"/>
  <c r="I28" i="1"/>
  <c r="I50" i="1"/>
  <c r="K48" i="1"/>
  <c r="J48" i="1"/>
  <c r="I48" i="1"/>
  <c r="K38" i="1"/>
  <c r="J38" i="1"/>
  <c r="I38" i="1"/>
  <c r="D7" i="57"/>
  <c r="B75" i="57"/>
  <c r="B71" i="60"/>
  <c r="B72" i="60"/>
  <c r="B71" i="61"/>
  <c r="B72" i="61"/>
  <c r="B76" i="57"/>
  <c r="B7" i="58"/>
  <c r="F15" i="58"/>
  <c r="F4" i="58"/>
  <c r="F3" i="58"/>
  <c r="F5" i="58"/>
  <c r="F6" i="58"/>
  <c r="F7" i="58"/>
  <c r="F8" i="58"/>
  <c r="F9" i="58"/>
  <c r="F11" i="58"/>
  <c r="F12" i="58"/>
  <c r="F13" i="58"/>
  <c r="F14" i="58"/>
  <c r="F16" i="58"/>
  <c r="F17" i="58"/>
  <c r="F18" i="58"/>
  <c r="F19" i="58"/>
  <c r="F20" i="58"/>
  <c r="G3" i="58"/>
  <c r="G6" i="58"/>
  <c r="G7" i="58"/>
  <c r="G8" i="58"/>
  <c r="G9" i="58"/>
  <c r="G11" i="58"/>
  <c r="G12" i="58"/>
  <c r="G13" i="58"/>
  <c r="G14" i="58"/>
  <c r="G15" i="58"/>
  <c r="G16" i="58"/>
  <c r="G17" i="58"/>
  <c r="G18" i="58"/>
  <c r="G19" i="58"/>
  <c r="B4" i="58"/>
  <c r="B5" i="58"/>
  <c r="B6" i="58"/>
  <c r="B8" i="58"/>
  <c r="B9" i="58"/>
  <c r="B10" i="58"/>
  <c r="B11" i="58"/>
  <c r="B12" i="58"/>
  <c r="B13" i="58"/>
  <c r="B14" i="58"/>
  <c r="B15" i="58"/>
  <c r="B16" i="58"/>
  <c r="B17" i="58"/>
  <c r="B18" i="58"/>
  <c r="B19" i="58"/>
  <c r="G10" i="58"/>
  <c r="C57" i="1"/>
  <c r="E15" i="2"/>
  <c r="E28" i="2"/>
  <c r="F15" i="2"/>
  <c r="C8" i="2"/>
  <c r="C50" i="2"/>
  <c r="D8" i="2"/>
  <c r="D15" i="2"/>
  <c r="G15" i="2"/>
  <c r="H15" i="2"/>
  <c r="I15" i="2"/>
  <c r="J15" i="2"/>
  <c r="K15" i="2"/>
  <c r="L15" i="2"/>
  <c r="M15" i="2"/>
  <c r="N15" i="2"/>
  <c r="O15" i="2"/>
  <c r="P15" i="2"/>
  <c r="Q15" i="2"/>
  <c r="U15" i="2"/>
  <c r="V15" i="2"/>
  <c r="U17" i="2"/>
  <c r="V17" i="2"/>
  <c r="U18" i="2"/>
  <c r="V18" i="2"/>
  <c r="U8" i="2"/>
  <c r="V8" i="2"/>
  <c r="U9" i="2"/>
  <c r="V9" i="2"/>
  <c r="U10" i="2"/>
  <c r="V10" i="2"/>
  <c r="V11" i="2"/>
  <c r="V12" i="2"/>
  <c r="V13" i="2"/>
  <c r="V14" i="2"/>
  <c r="U16" i="2"/>
  <c r="V16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V26" i="2"/>
  <c r="V27" i="2"/>
  <c r="U28" i="2"/>
  <c r="V28" i="2" s="1"/>
  <c r="U29" i="2"/>
  <c r="V29" i="2"/>
  <c r="V30" i="2"/>
  <c r="V31" i="2"/>
  <c r="V32" i="2"/>
  <c r="V33" i="2"/>
  <c r="V34" i="2"/>
  <c r="V35" i="2"/>
  <c r="V36" i="2"/>
  <c r="V37" i="2"/>
  <c r="G38" i="2"/>
  <c r="U39" i="2"/>
  <c r="V39" i="2"/>
  <c r="V40" i="2"/>
  <c r="V41" i="2"/>
  <c r="V42" i="2"/>
  <c r="V43" i="2"/>
  <c r="V44" i="2"/>
  <c r="V45" i="2"/>
  <c r="V46" i="2"/>
  <c r="V47" i="2"/>
  <c r="H48" i="2"/>
  <c r="U48" i="2"/>
  <c r="V48" i="2"/>
  <c r="U49" i="2"/>
  <c r="V49" i="2"/>
  <c r="U50" i="2"/>
  <c r="V50" i="2" s="1"/>
  <c r="U51" i="2"/>
  <c r="V51" i="2"/>
  <c r="U52" i="2"/>
  <c r="V52" i="2"/>
  <c r="U53" i="2"/>
  <c r="V53" i="2"/>
  <c r="C7" i="19"/>
  <c r="D7" i="19"/>
  <c r="E7" i="19"/>
  <c r="F7" i="19"/>
  <c r="L7" i="19"/>
  <c r="E5" i="4" s="1"/>
  <c r="C4" i="4"/>
  <c r="C11" i="4" s="1"/>
  <c r="M8" i="1"/>
  <c r="M15" i="1"/>
  <c r="M28" i="1"/>
  <c r="M50" i="1"/>
  <c r="C5" i="4"/>
  <c r="N11" i="19"/>
  <c r="O11" i="19"/>
  <c r="P11" i="19"/>
  <c r="Q11" i="19"/>
  <c r="R11" i="19"/>
  <c r="L11" i="19"/>
  <c r="M11" i="19"/>
  <c r="G11" i="19"/>
  <c r="H11" i="19"/>
  <c r="I11" i="19"/>
  <c r="J11" i="19"/>
  <c r="K11" i="19"/>
  <c r="G7" i="19"/>
  <c r="I7" i="19"/>
  <c r="T48" i="2"/>
  <c r="S48" i="2"/>
  <c r="R48" i="2"/>
  <c r="Q48" i="2"/>
  <c r="P48" i="2"/>
  <c r="O48" i="2"/>
  <c r="N48" i="2"/>
  <c r="M48" i="2"/>
  <c r="L48" i="2"/>
  <c r="K48" i="2"/>
  <c r="J48" i="2"/>
  <c r="I48" i="2"/>
  <c r="G48" i="2"/>
  <c r="S38" i="2"/>
  <c r="R38" i="2"/>
  <c r="Q38" i="2"/>
  <c r="P38" i="2"/>
  <c r="O38" i="2"/>
  <c r="N38" i="2"/>
  <c r="M38" i="2"/>
  <c r="L38" i="2"/>
  <c r="K38" i="2"/>
  <c r="J38" i="2"/>
  <c r="I38" i="2"/>
  <c r="H38" i="2"/>
  <c r="F38" i="2"/>
  <c r="E38" i="2"/>
  <c r="D38" i="2"/>
  <c r="U47" i="2"/>
  <c r="U46" i="2"/>
  <c r="U45" i="2"/>
  <c r="U44" i="2"/>
  <c r="U43" i="2"/>
  <c r="U42" i="2"/>
  <c r="U41" i="2"/>
  <c r="U40" i="2"/>
  <c r="U26" i="2"/>
  <c r="B49" i="2"/>
  <c r="B48" i="2"/>
  <c r="B47" i="2"/>
  <c r="B46" i="2"/>
  <c r="B45" i="2"/>
  <c r="B44" i="2"/>
  <c r="B43" i="2"/>
  <c r="B42" i="2"/>
  <c r="B41" i="2"/>
  <c r="B40" i="2"/>
  <c r="B39" i="2"/>
  <c r="B38" i="2"/>
  <c r="B26" i="2"/>
  <c r="B25" i="2"/>
  <c r="B24" i="2"/>
  <c r="B23" i="2"/>
  <c r="B22" i="2"/>
  <c r="B21" i="2"/>
  <c r="B20" i="2"/>
  <c r="B19" i="2"/>
  <c r="B18" i="2"/>
  <c r="N49" i="1"/>
  <c r="M48" i="1"/>
  <c r="N48" i="1"/>
  <c r="N47" i="1"/>
  <c r="N46" i="1"/>
  <c r="N45" i="1"/>
  <c r="N44" i="1"/>
  <c r="N43" i="1"/>
  <c r="N42" i="1"/>
  <c r="N41" i="1"/>
  <c r="N40" i="1"/>
  <c r="N39" i="1"/>
  <c r="M38" i="1"/>
  <c r="N38" i="1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T15" i="2"/>
  <c r="S15" i="2"/>
  <c r="S50" i="2"/>
  <c r="R15" i="2"/>
  <c r="C15" i="2"/>
  <c r="D28" i="2"/>
  <c r="D50" i="2"/>
  <c r="E8" i="2"/>
  <c r="E50" i="2"/>
  <c r="U27" i="2"/>
  <c r="U14" i="2"/>
  <c r="U13" i="2"/>
  <c r="U12" i="2"/>
  <c r="U11" i="2"/>
  <c r="B27" i="2"/>
  <c r="B17" i="2"/>
  <c r="B16" i="2"/>
  <c r="B15" i="2"/>
  <c r="B14" i="2"/>
  <c r="B13" i="2"/>
  <c r="B12" i="2"/>
  <c r="B11" i="2"/>
  <c r="B10" i="2"/>
  <c r="B9" i="2"/>
  <c r="B8" i="2"/>
  <c r="N27" i="1"/>
  <c r="N26" i="1"/>
  <c r="N25" i="1"/>
  <c r="N17" i="1"/>
  <c r="N16" i="1"/>
  <c r="N11" i="1"/>
  <c r="N12" i="1"/>
  <c r="N14" i="1"/>
  <c r="N13" i="1"/>
  <c r="N10" i="1"/>
  <c r="N9" i="1"/>
  <c r="N15" i="1"/>
  <c r="N8" i="1"/>
  <c r="D11" i="19"/>
  <c r="E11" i="19"/>
  <c r="F11" i="19"/>
  <c r="S11" i="19"/>
  <c r="T11" i="19"/>
  <c r="U11" i="19"/>
  <c r="H10" i="19"/>
  <c r="W15" i="19"/>
  <c r="N53" i="1"/>
  <c r="N52" i="1"/>
  <c r="N51" i="1"/>
  <c r="N37" i="1"/>
  <c r="N36" i="1"/>
  <c r="N35" i="1"/>
  <c r="N34" i="1"/>
  <c r="N33" i="1"/>
  <c r="N32" i="1"/>
  <c r="N31" i="1"/>
  <c r="N30" i="1"/>
  <c r="N29" i="1"/>
  <c r="U30" i="2"/>
  <c r="U31" i="2"/>
  <c r="U32" i="2"/>
  <c r="U33" i="2"/>
  <c r="U34" i="2"/>
  <c r="U35" i="2"/>
  <c r="U36" i="2"/>
  <c r="U37" i="2"/>
  <c r="B28" i="2"/>
  <c r="B29" i="2"/>
  <c r="B30" i="2"/>
  <c r="B31" i="2"/>
  <c r="B32" i="2"/>
  <c r="B33" i="2"/>
  <c r="B34" i="2"/>
  <c r="B35" i="2"/>
  <c r="B36" i="2"/>
  <c r="B37" i="2"/>
  <c r="B50" i="2"/>
  <c r="B51" i="2"/>
  <c r="B52" i="2"/>
  <c r="B53" i="2"/>
  <c r="B6" i="2"/>
  <c r="N50" i="1"/>
  <c r="N28" i="1"/>
  <c r="T7" i="2" l="1"/>
  <c r="U7" i="2" s="1"/>
  <c r="D12" i="19"/>
  <c r="M7" i="19"/>
  <c r="H14" i="19" s="1"/>
  <c r="I55" i="1"/>
  <c r="E11" i="4"/>
  <c r="F5" i="4"/>
  <c r="B12" i="4" s="1"/>
  <c r="E20" i="4" s="1"/>
  <c r="E15" i="19" l="1"/>
  <c r="F15" i="19"/>
  <c r="N15" i="19"/>
  <c r="J15" i="19"/>
  <c r="T15" i="19"/>
  <c r="G15" i="19"/>
  <c r="O15" i="19"/>
  <c r="D13" i="19"/>
  <c r="E13" i="19" s="1"/>
  <c r="F13" i="19" s="1"/>
  <c r="G13" i="19" s="1"/>
  <c r="H13" i="19" s="1"/>
  <c r="I13" i="19" s="1"/>
  <c r="J13" i="19" s="1"/>
  <c r="K13" i="19" s="1"/>
  <c r="L13" i="19" s="1"/>
  <c r="M13" i="19" s="1"/>
  <c r="N13" i="19" s="1"/>
  <c r="O13" i="19" s="1"/>
  <c r="P13" i="19" s="1"/>
  <c r="Q13" i="19" s="1"/>
  <c r="R13" i="19" s="1"/>
  <c r="S13" i="19" s="1"/>
  <c r="T13" i="19" s="1"/>
  <c r="U13" i="19" s="1"/>
  <c r="L15" i="19"/>
  <c r="U15" i="19"/>
  <c r="H15" i="19"/>
  <c r="H16" i="19" s="1"/>
  <c r="P15" i="19"/>
  <c r="R15" i="19"/>
  <c r="I15" i="19"/>
  <c r="Q15" i="19"/>
  <c r="M15" i="19"/>
  <c r="D15" i="19"/>
  <c r="K15" i="19"/>
  <c r="S15" i="19"/>
  <c r="V7" i="2"/>
  <c r="V54" i="2" s="1"/>
  <c r="R3" i="2" s="1"/>
  <c r="E12" i="19"/>
  <c r="F12" i="19" s="1"/>
  <c r="P14" i="19"/>
  <c r="P16" i="19" s="1"/>
  <c r="O14" i="19"/>
  <c r="O16" i="19" s="1"/>
  <c r="Q14" i="19"/>
  <c r="G14" i="19"/>
  <c r="F14" i="19"/>
  <c r="F16" i="19" s="1"/>
  <c r="N14" i="19"/>
  <c r="N16" i="19" s="1"/>
  <c r="U14" i="19"/>
  <c r="M14" i="19"/>
  <c r="L14" i="19"/>
  <c r="E14" i="19"/>
  <c r="D14" i="19"/>
  <c r="R14" i="19"/>
  <c r="T14" i="19"/>
  <c r="I14" i="19"/>
  <c r="J14" i="19"/>
  <c r="J16" i="19" s="1"/>
  <c r="S14" i="19"/>
  <c r="S16" i="19" s="1"/>
  <c r="K14" i="19"/>
  <c r="K16" i="19" s="1"/>
  <c r="E16" i="19" l="1"/>
  <c r="D16" i="19"/>
  <c r="U16" i="19"/>
  <c r="M16" i="19"/>
  <c r="I16" i="19"/>
  <c r="G16" i="19"/>
  <c r="L16" i="19"/>
  <c r="V15" i="19"/>
  <c r="H7" i="19"/>
  <c r="J7" i="19" s="1"/>
  <c r="K7" i="19"/>
  <c r="S12" i="19"/>
  <c r="T12" i="19" s="1"/>
  <c r="U12" i="19" s="1"/>
  <c r="G12" i="19"/>
  <c r="H12" i="19" s="1"/>
  <c r="I12" i="19" s="1"/>
  <c r="J12" i="19" s="1"/>
  <c r="K12" i="19" s="1"/>
  <c r="L12" i="19" s="1"/>
  <c r="M12" i="19" s="1"/>
  <c r="N12" i="19" s="1"/>
  <c r="O12" i="19" s="1"/>
  <c r="P12" i="19" s="1"/>
  <c r="Q12" i="19" s="1"/>
  <c r="R12" i="19" s="1"/>
  <c r="T16" i="19"/>
  <c r="R16" i="19"/>
  <c r="Q16" i="19"/>
  <c r="V14" i="19"/>
  <c r="W14" i="19" s="1"/>
</calcChain>
</file>

<file path=xl/sharedStrings.xml><?xml version="1.0" encoding="utf-8"?>
<sst xmlns="http://schemas.openxmlformats.org/spreadsheetml/2006/main" count="543" uniqueCount="219">
  <si>
    <t>Descrizione</t>
  </si>
  <si>
    <t>Totale</t>
  </si>
  <si>
    <t>Voci di spesa</t>
  </si>
  <si>
    <t>Importo totale</t>
  </si>
  <si>
    <t>(euro)</t>
  </si>
  <si>
    <t>Intensità di aiuto applicabile</t>
  </si>
  <si>
    <t>Controllo</t>
  </si>
  <si>
    <t>Check</t>
  </si>
  <si>
    <t>FABBISOGNO</t>
  </si>
  <si>
    <t>Importi</t>
  </si>
  <si>
    <t>FONTI DI COPERTURA</t>
  </si>
  <si>
    <t>Altri finanziamenti a m/l termine</t>
  </si>
  <si>
    <t>Totale fabbisogni</t>
  </si>
  <si>
    <t>Totale fonti</t>
  </si>
  <si>
    <t>Spese non agevolabili</t>
  </si>
  <si>
    <t>Avanzamento % spesa</t>
  </si>
  <si>
    <t>Avanzamento spesa - dato cumulato</t>
  </si>
  <si>
    <t>Importo contributo richiesto cumulato</t>
  </si>
  <si>
    <t>Ok predisposto</t>
  </si>
  <si>
    <t>Nome e Cognome del Rappresentante Legale</t>
  </si>
  <si>
    <r>
      <t>Firma digitale del legale rappresentante</t>
    </r>
    <r>
      <rPr>
        <vertAlign val="superscript"/>
        <sz val="8"/>
        <color theme="1"/>
        <rFont val="Calibri"/>
        <family val="2"/>
      </rPr>
      <t>*</t>
    </r>
  </si>
  <si>
    <t>Modalità erogazione contributo</t>
  </si>
  <si>
    <t>1 - con anticipazione</t>
  </si>
  <si>
    <t>2 - avanzamento lavori</t>
  </si>
  <si>
    <t>(valore % contributo)</t>
  </si>
  <si>
    <t>Avanzamento della spesa[1]</t>
  </si>
  <si>
    <t>Avanzamento della spesa[2]</t>
  </si>
  <si>
    <t>Avanzamento della spesa</t>
  </si>
  <si>
    <t>Anticipazione contributo</t>
  </si>
  <si>
    <t>(valore %)</t>
  </si>
  <si>
    <t>1° Acconto</t>
  </si>
  <si>
    <t>Saldo</t>
  </si>
  <si>
    <t>Importo contributo richiesto 1 - con anticipazione</t>
  </si>
  <si>
    <t>Importo contributo richiesto 2  - avanzamento lavori</t>
  </si>
  <si>
    <t>Conto economico</t>
  </si>
  <si>
    <r>
      <t>IVA</t>
    </r>
    <r>
      <rPr>
        <vertAlign val="superscript"/>
        <sz val="8"/>
        <color rgb="FF00000A"/>
        <rFont val="Calibri"/>
        <family val="2"/>
      </rPr>
      <t>2</t>
    </r>
  </si>
  <si>
    <t>Importo totale spese ammissibili</t>
  </si>
  <si>
    <t>Capitale di esercizio</t>
  </si>
  <si>
    <t>Tipologia Soggetto</t>
  </si>
  <si>
    <t>Spese ammissibili a contributo</t>
  </si>
  <si>
    <t>Max contributo singolo</t>
  </si>
  <si>
    <t>Forma Singola</t>
  </si>
  <si>
    <t>Forma Associata</t>
  </si>
  <si>
    <t>Denominazione</t>
  </si>
  <si>
    <t xml:space="preserve">Legale rappresentante </t>
  </si>
  <si>
    <t>Nominativo:</t>
  </si>
  <si>
    <t>Mail:</t>
  </si>
  <si>
    <t>Tel:</t>
  </si>
  <si>
    <t>Fax:</t>
  </si>
  <si>
    <t xml:space="preserve">Recapiti della persona di riferimento </t>
  </si>
  <si>
    <t>Responsabile del Progetto</t>
  </si>
  <si>
    <t>Codice Fiscale</t>
  </si>
  <si>
    <t>P. IVA</t>
  </si>
  <si>
    <t>Via / Piazza</t>
  </si>
  <si>
    <t>CAP</t>
  </si>
  <si>
    <t>Comune</t>
  </si>
  <si>
    <t>Provincia</t>
  </si>
  <si>
    <t>Telefono</t>
  </si>
  <si>
    <t>E-mail</t>
  </si>
  <si>
    <t xml:space="preserve">Stato estero </t>
  </si>
  <si>
    <t>Posta Elettronica Certificata (PEC)</t>
  </si>
  <si>
    <t>Estremi atto</t>
  </si>
  <si>
    <t>Scadenza</t>
  </si>
  <si>
    <t>Capitale sociale</t>
  </si>
  <si>
    <t>Capitale Versato</t>
  </si>
  <si>
    <t>n</t>
  </si>
  <si>
    <t>Tipo contabilità</t>
  </si>
  <si>
    <t>N° Max Caratteri</t>
  </si>
  <si>
    <t>B. Articolazione temporale delle richieste di erogazione del contributo (importi in euro)</t>
  </si>
  <si>
    <t>Forma Giuridica (ove applicabile)</t>
  </si>
  <si>
    <t>Importo spese ammissibili (euro)</t>
  </si>
  <si>
    <t>2. Articolazione temporale della spesa ammissibile</t>
  </si>
  <si>
    <t>3. RIEPILOGO Spese ammissibili e determinazione contributo concedibile</t>
  </si>
  <si>
    <r>
      <t>4. Piano di copertura</t>
    </r>
    <r>
      <rPr>
        <b/>
        <vertAlign val="superscript"/>
        <sz val="12"/>
        <color theme="0"/>
        <rFont val="Calibri"/>
        <family val="2"/>
      </rPr>
      <t>1</t>
    </r>
  </si>
  <si>
    <t>Data iscrizione</t>
  </si>
  <si>
    <t>in regime di contabilità ordinaria</t>
  </si>
  <si>
    <t>in regime di contabilità non ordinaria</t>
  </si>
  <si>
    <t>Campo obbligatorio</t>
  </si>
  <si>
    <t>N° civivo</t>
  </si>
  <si>
    <t>FAx</t>
  </si>
  <si>
    <t>Sito Internet</t>
  </si>
  <si>
    <t>SEZIONE 3 - Dati Intervento</t>
  </si>
  <si>
    <t>Check coerenza articolazione temporale con Tab. 1 - Quadro dettaglio costo intervento:</t>
  </si>
  <si>
    <t>Agevolazioni concedibili per il progetto</t>
  </si>
  <si>
    <t>RICHIEDE</t>
  </si>
  <si>
    <t>Il sottoscritto _____________________________, nato a _______________ residente in _____________________________________________, C.F.__________________________________________________</t>
  </si>
  <si>
    <t>consapevole delle responsabilità penali cui può andare incontro in caso di dichiarazioni mendaci, ai sensi e per gli effetti dell’art. 76 del D.P.R. 28 dicembre 2000, n. 445,</t>
  </si>
  <si>
    <t>DICHIARA</t>
  </si>
  <si>
    <t xml:space="preserve"> - che le informazioni riportate nel presente Formulario sono veritiere e, ove riferite a elementi previsionali, basate su stime ragionevoli;
 - che i valori esposti relativi alla spesa ammissibile, per la quale il contributo è richiesto, si basa su i) preventivi predisposti nella disponibilità del richiedente e/o ii) su stime ragionevoli effettuate dal richiedente medesimo.</t>
  </si>
  <si>
    <t>al fine della realizzazione del progetto di cui al presente Formulario, un contributo pari a €:</t>
  </si>
  <si>
    <t>1) Dati Generali</t>
  </si>
  <si>
    <t>2) Codice Fiscale/P.IVA</t>
  </si>
  <si>
    <t>3) Sede legale</t>
  </si>
  <si>
    <t>4) Eventuale sede operativa se diversa dalla legale</t>
  </si>
  <si>
    <t>5) Indirizzo al quale si chiede venga indirizzata la corrispondenza</t>
  </si>
  <si>
    <r>
      <t>6) Atto Costitutivo  [</t>
    </r>
    <r>
      <rPr>
        <b/>
        <i/>
        <sz val="9"/>
        <color theme="0"/>
        <rFont val="Calibri"/>
        <family val="2"/>
      </rPr>
      <t>ove ricorre</t>
    </r>
    <r>
      <rPr>
        <b/>
        <sz val="9"/>
        <color theme="0"/>
        <rFont val="Calibri"/>
        <family val="2"/>
      </rPr>
      <t>]</t>
    </r>
  </si>
  <si>
    <r>
      <t>7) Capitale sociale [</t>
    </r>
    <r>
      <rPr>
        <i/>
        <sz val="9"/>
        <color theme="0"/>
        <rFont val="Calibri"/>
        <family val="2"/>
      </rPr>
      <t>ove ricorre</t>
    </r>
    <r>
      <rPr>
        <b/>
        <sz val="9"/>
        <color theme="0"/>
        <rFont val="Calibri"/>
        <family val="2"/>
      </rPr>
      <t>]</t>
    </r>
  </si>
  <si>
    <r>
      <t xml:space="preserve">8) Iscrizione ad apposito Registro/Albo </t>
    </r>
    <r>
      <rPr>
        <b/>
        <i/>
        <sz val="9"/>
        <color theme="0"/>
        <rFont val="Calibri"/>
        <family val="2"/>
      </rPr>
      <t>(soggetti diversi da Enti pubblici per come definiti all’art. 1, comma 2, del D. Lgs. 30 marzo 2001 n. 165)</t>
    </r>
  </si>
  <si>
    <t>9) Regime Contabilità</t>
  </si>
  <si>
    <t>FORMULARIO</t>
  </si>
  <si>
    <t>A. Determinazione del contributo concedibile (RIEPILOGO)</t>
  </si>
  <si>
    <r>
      <t>Denominazione Registro/Albo</t>
    </r>
    <r>
      <rPr>
        <vertAlign val="superscript"/>
        <sz val="8"/>
        <color rgb="FF00000A"/>
        <rFont val="Calibri"/>
        <family val="2"/>
      </rPr>
      <t>1</t>
    </r>
  </si>
  <si>
    <t>Spese non ammissibili (diverse da IVA non ammisibile)</t>
  </si>
  <si>
    <r>
      <t>Altre disponibilità (specificare)</t>
    </r>
    <r>
      <rPr>
        <vertAlign val="superscript"/>
        <sz val="8"/>
        <color rgb="FF00000A"/>
        <rFont val="Calibri"/>
        <family val="2"/>
      </rPr>
      <t>3</t>
    </r>
    <r>
      <rPr>
        <sz val="8"/>
        <color rgb="FF00000A"/>
        <rFont val="Calibri"/>
        <family val="2"/>
      </rPr>
      <t>:</t>
    </r>
  </si>
  <si>
    <t xml:space="preserve">Titolo del progetto </t>
  </si>
  <si>
    <t xml:space="preserve">Abstract del progetto – sintesi del progetto </t>
  </si>
  <si>
    <t>Nota Bene: con riferimento ai punti da 6 a 13, alimentare il campo anche nel caso in cui l'intervento non preveda specifiche pertinenti al punto in questione eventualmente segnalando che "non sono previsti interventi pertinenti".</t>
  </si>
  <si>
    <t>Elementi progettuali</t>
  </si>
  <si>
    <t>spese per consulenze legali, parcelle notarili e spese relative a perizie tecniche o finanziarie, nonché le spese per contabilità o audit</t>
  </si>
  <si>
    <t xml:space="preserve">spese afferenti all’apertura di  conto bancario esclusivamente dedicato </t>
  </si>
  <si>
    <t xml:space="preserve">spese per garanzie </t>
  </si>
  <si>
    <t>mese 1</t>
  </si>
  <si>
    <t>mese 2</t>
  </si>
  <si>
    <t>mese 3</t>
  </si>
  <si>
    <t>mese 4</t>
  </si>
  <si>
    <t>mese 5</t>
  </si>
  <si>
    <t>mese 6</t>
  </si>
  <si>
    <t>Importo massimo concedibile</t>
  </si>
  <si>
    <r>
      <t xml:space="preserve">Nota bene: </t>
    </r>
    <r>
      <rPr>
        <b/>
        <u/>
        <sz val="14"/>
        <color theme="0"/>
        <rFont val="Calibri"/>
        <family val="2"/>
      </rPr>
      <t>Il presente foglio si alimenta automaticamente.</t>
    </r>
    <r>
      <rPr>
        <sz val="14"/>
        <color theme="0"/>
        <rFont val="Calibri"/>
        <family val="2"/>
      </rPr>
      <t xml:space="preserve"> Ove gli elementi forniti circa anagrafica, descrizione intervento, o nel caso di indicazioni incongrue e/o non conformi  con le condizioni previste dall'Avviso (ad es.: in materia di soglie di spesa ammissibile e limiti all'incidenza di alcune voci di spesa) e, </t>
    </r>
    <r>
      <rPr>
        <b/>
        <u/>
        <sz val="14"/>
        <color theme="0"/>
        <rFont val="Calibri"/>
        <family val="2"/>
      </rPr>
      <t>più in generale, ove i dati forniti (compreso anche quanto agli altri fogli della presente cartella excel) fossero incompleti/incongrui, il foglio di calcolo non procede alla determinazione del contributo richiesto</t>
    </r>
    <r>
      <rPr>
        <sz val="14"/>
        <color theme="0"/>
        <rFont val="Calibri"/>
        <family val="2"/>
      </rPr>
      <t>.</t>
    </r>
  </si>
  <si>
    <t>Mezzi propri</t>
  </si>
  <si>
    <t>Calcolo Contributo
(euro)</t>
  </si>
  <si>
    <t>Importo minimo investimento</t>
  </si>
  <si>
    <t>Predisporre il formulario seguendo l'ordine dei fogli nella presente cartella di lavoro, avendo cura di alimentare le celle in bianco.</t>
  </si>
  <si>
    <t>Nota 1: Con riferimento alle fonti di copertura, allegare alla domanda eventuale documentazione utile a supporto delle informazioni fornite.
Nota 2: Il dato va fornito obbligatoriamente. Nel caso di IVA non recuperabile (quindi IVA spesa ammissibile) riportare valore 0.</t>
  </si>
  <si>
    <t>Soglia
(valori max su costo totale ammissibile)</t>
  </si>
  <si>
    <r>
      <t xml:space="preserve">SEZIONE 2 - Descrizione intervento
</t>
    </r>
    <r>
      <rPr>
        <b/>
        <i/>
        <u/>
        <sz val="12"/>
        <color theme="0"/>
        <rFont val="Calibri"/>
        <family val="2"/>
      </rPr>
      <t>(alimentare le celle in bianco)</t>
    </r>
  </si>
  <si>
    <t xml:space="preserve">Azione 6.8.3 - Sostegno alla fruizione integrata delle risorse culturali e naturali e alla promozione delle destinazioni turistiche
</t>
  </si>
  <si>
    <t>PAC CALABRIA 2014-2020
ASSE VI</t>
  </si>
  <si>
    <t>AVVISO PUBBLICO
PER IL SOSTEGNO ALLE 
PRODUZIONI AUDIOVISIVE IN CALABRIA</t>
  </si>
  <si>
    <t>b)        nel caso di fiction televisiva/serie TV, in € 250.000;</t>
  </si>
  <si>
    <t>c)         nel caso di documentario, in € 50.000;</t>
  </si>
  <si>
    <t>d)        nel caso di cortometraggio, in € 20.000.</t>
  </si>
  <si>
    <t>Tipo intervento</t>
  </si>
  <si>
    <t>Max contributo</t>
  </si>
  <si>
    <t>, in € 250.000;</t>
  </si>
  <si>
    <t>a) film/lungometraggio</t>
  </si>
  <si>
    <t>b) fiction televisiva/serie TV</t>
  </si>
  <si>
    <t>c) documentario,</t>
  </si>
  <si>
    <t>d) cortometraggio</t>
  </si>
  <si>
    <t>Impresa</t>
  </si>
  <si>
    <t>Fondazione</t>
  </si>
  <si>
    <t>Associazione</t>
  </si>
  <si>
    <t>A) Macchinari, impianti ed attrezzature</t>
  </si>
  <si>
    <t>B) Servizi</t>
  </si>
  <si>
    <t>mese 7</t>
  </si>
  <si>
    <t>mese 8</t>
  </si>
  <si>
    <t>mese 9</t>
  </si>
  <si>
    <t>mese 10</t>
  </si>
  <si>
    <t>mese 11</t>
  </si>
  <si>
    <t>mese 12</t>
  </si>
  <si>
    <t>mese 13</t>
  </si>
  <si>
    <t>mese 14</t>
  </si>
  <si>
    <t>mese 15</t>
  </si>
  <si>
    <t>mese 16</t>
  </si>
  <si>
    <t>mese 17</t>
  </si>
  <si>
    <t>mese 18</t>
  </si>
  <si>
    <t>C) Spese per consulenze</t>
  </si>
  <si>
    <t>Spese generali</t>
  </si>
  <si>
    <t>E) Spese generali (max 15 % dei costi diretti ammissibili per il personale)</t>
  </si>
  <si>
    <t>D) Spese per il personale dipendente (max 20%  dei costi diretti dell’operazione diversi dai costi per il personale)</t>
  </si>
  <si>
    <t>Spese sopra o sotto la linea</t>
  </si>
  <si>
    <t>sopra la linea</t>
  </si>
  <si>
    <t>sotto la linea</t>
  </si>
  <si>
    <t>Cast Principale</t>
  </si>
  <si>
    <t>Soggetto e Sceneggiatura</t>
  </si>
  <si>
    <t>Regia/Direzione</t>
  </si>
  <si>
    <t>A</t>
  </si>
  <si>
    <t>B</t>
  </si>
  <si>
    <t>C</t>
  </si>
  <si>
    <t>D</t>
  </si>
  <si>
    <t>Riepilogo Spese Sopra la linea
(Avviso par. 3.3 comma 3)</t>
  </si>
  <si>
    <t>Intensità</t>
  </si>
  <si>
    <t>Opere ordinarie</t>
  </si>
  <si>
    <t>Opere difficili</t>
  </si>
  <si>
    <t>Percentuale di contributo richiesta</t>
  </si>
  <si>
    <t>Tipologia Opera Audiovisiva</t>
  </si>
  <si>
    <t>Importo minimo cofinanziamento previsto</t>
  </si>
  <si>
    <t>Cofinanziamento proposto dal Beneficiario</t>
  </si>
  <si>
    <t>1. Quadro di dettaglio del costo totale dell'intervento e percentuale di cofinanziamento</t>
  </si>
  <si>
    <t>Tipologia Progetto</t>
  </si>
  <si>
    <t>Contributo concedibile 
ex par. 3.4 Avviso
(euro)</t>
  </si>
  <si>
    <t>Tipologia opera</t>
  </si>
  <si>
    <t>Strumenti e modalità di valorizzazione del patrimonio storico, culturale e artistico della Calabria e/o  dei luoghi di particolare pregio culturale, archeologico, storico e naturalistico e/o di borghi antichi</t>
  </si>
  <si>
    <t>Qualità ed efficacia degli strumenti messi in atto per assicurare il legame dei contenuti artistici con il bene/luogo valorizzato, anche attraverso la valorizzazione dell'identità regionale con riferimento a fatti, personaggi e costumi della tradizione e dell'attualità</t>
  </si>
  <si>
    <t>Capacità di incrementare la domanda turistica sia nazionale che internazionale, nonché la domanda di consumi culturali, prodotti e lavorazioni tipiche</t>
  </si>
  <si>
    <t>Livello di cofinanziamento del progetto</t>
  </si>
  <si>
    <t>Il dato va fornito alla Sezione 3 tabella 1bis</t>
  </si>
  <si>
    <r>
      <t xml:space="preserve">1bis. Percentuale di cofinanziamento
NOTA BENE: </t>
    </r>
    <r>
      <rPr>
        <b/>
        <sz val="14"/>
        <color theme="0"/>
        <rFont val="Calibri"/>
        <family val="2"/>
      </rPr>
      <t>La percentuale di finanziamento deve essere: A) nel caso di opere audiovisive difficili, uguale o superiore al 25%; B) nel caso di opere audiovisive NON difficili, uguale o superiore al 50%.</t>
    </r>
  </si>
  <si>
    <t>Assetto Organizzativo per la gestione del progetto</t>
  </si>
  <si>
    <t>Congruità dei tempi previsti per la realizzazione del progetto</t>
  </si>
  <si>
    <t xml:space="preserve"> Qualità della squadra artistica (regia, attori) </t>
  </si>
  <si>
    <t>Qualità tecnica della proposta</t>
  </si>
  <si>
    <r>
      <t>Eventuale impegno assunto relativamente all'assunzione, anche a tempo determinato, di risorse umane residenti in Calabria.
(</t>
    </r>
    <r>
      <rPr>
        <i/>
        <sz val="8"/>
        <color theme="1"/>
        <rFont val="Calibri"/>
        <family val="2"/>
      </rPr>
      <t>alimentare il campo anche nel caso non si intenda procedere all'assunzione di alcun impegno in merito</t>
    </r>
    <r>
      <rPr>
        <sz val="8"/>
        <color theme="1"/>
        <rFont val="Calibri"/>
        <family val="2"/>
      </rPr>
      <t>)</t>
    </r>
  </si>
  <si>
    <t>Azioni che contribuiscano a ridurre le forme di inquinamento</t>
  </si>
  <si>
    <t>Collegamento con interventi già finanziati sulle Azioni 6.6.1, 6.7.1, 6.7.2 del PAC e POR</t>
  </si>
  <si>
    <t>Utilizzo soluzioni ICT</t>
  </si>
  <si>
    <r>
      <t>Qualità artistica del progetto (</t>
    </r>
    <r>
      <rPr>
        <i/>
        <sz val="8"/>
        <color theme="1"/>
        <rFont val="Calibri"/>
        <family val="2"/>
      </rPr>
      <t>escrivere, se del caso, gli elementi che consentono di classificare l'opera come "opera audiovisiva difficile"</t>
    </r>
    <r>
      <rPr>
        <sz val="8"/>
        <color theme="1"/>
        <rFont val="Calibri"/>
        <family val="2"/>
      </rPr>
      <t>)</t>
    </r>
  </si>
  <si>
    <r>
      <t xml:space="preserve">Indicare se il progetto è qualificabile come "opera audiovisiva difficile" per come definita al par. 3,1 comma 3 dell'Avviso.
Selezionare </t>
    </r>
    <r>
      <rPr>
        <i/>
        <sz val="8"/>
        <color theme="1"/>
        <rFont val="Calibri"/>
        <family val="2"/>
      </rPr>
      <t>A) per Opera Audiovisiva Difficile
Selezionare B) per Opera Audiovisiva NON difficile</t>
    </r>
  </si>
  <si>
    <r>
      <t xml:space="preserve">Tipologia progetto
</t>
    </r>
    <r>
      <rPr>
        <i/>
        <sz val="8"/>
        <color theme="1"/>
        <rFont val="Calibri"/>
        <family val="2"/>
      </rPr>
      <t>Selezionare la lettera corrispondente alla tipologia di progetto
A) film/lungometraggio
B) fiction televisiva/serie TV
C) documentario,
D) cortometraggio</t>
    </r>
  </si>
  <si>
    <r>
      <t xml:space="preserve">Nota bene: 
a) compilare le celle in bianco relativamente alla spesa ammissibile e, se del caso, non ammissibile. Vanno fornite, in relazione a ciascun importo, le informazioni sulla voce di spesa ed una sua breve descrizione. La mancata compilazione non consente la produzione del Formulario in maniera completa e funzionale alla presentazione della domanda. </t>
    </r>
    <r>
      <rPr>
        <b/>
        <u/>
        <sz val="12"/>
        <color theme="0"/>
        <rFont val="Calibri"/>
        <family val="2"/>
      </rPr>
      <t xml:space="preserve">Nel caso di IVA non recuperabile, le spese ammissibili potranno essere esposte comprensive d'IVA;
</t>
    </r>
    <r>
      <rPr>
        <b/>
        <sz val="12"/>
        <color theme="0"/>
        <rFont val="Calibri"/>
        <family val="2"/>
      </rPr>
      <t>b) nel caso di presentazione del progetto in forma associata</t>
    </r>
  </si>
  <si>
    <t>Tipologia Soggetto/Tipologia Soggetti</t>
  </si>
  <si>
    <t>Indicare se la domanda è presentata da una ATS</t>
  </si>
  <si>
    <t>si</t>
  </si>
  <si>
    <t>no</t>
  </si>
  <si>
    <t>Indicare il numero dei soggetti di cui si componte l'ATS (Valore Max 3)</t>
  </si>
  <si>
    <t>Campo obbligatorio solo nel caso di domanda in ATS</t>
  </si>
  <si>
    <t>NOTA BENE: Il controllo effettuato alla cella precedente comprende (B76), nel caso di ATS e della numerosità dei componenti della medesima, il controllo sulla coretta compilazione dei fogli Anagrafica_2 e, se del caso, Anagrafica_3.</t>
  </si>
  <si>
    <t>Totale Spese Ammissibili</t>
  </si>
  <si>
    <t>Spese Ammissibili
Soggetto 1</t>
  </si>
  <si>
    <t>Spese Ammissibili
Soggetto 2</t>
  </si>
  <si>
    <t>Spese Ammissibili
Soggetto 3</t>
  </si>
  <si>
    <t>Quote Spesa Ammissibile</t>
  </si>
  <si>
    <t>Soggetto 1</t>
  </si>
  <si>
    <t>Soggetto 2</t>
  </si>
  <si>
    <t>Soggetto 3</t>
  </si>
  <si>
    <t>SEZIONE 1 - ANAGRAFICA 1</t>
  </si>
  <si>
    <t>SEZIONE 1 - ANAGRAFICA 2</t>
  </si>
  <si>
    <t>SEZIONE 1 - ANAGRAFICA 3</t>
  </si>
  <si>
    <t>F) Altre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</si>
</sst>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;\(#,##0\)"/>
    <numFmt numFmtId="165" formatCode="0.0%"/>
    <numFmt numFmtId="166" formatCode="#,##0.00_ ;[Red]\-#,##0.00\ "/>
  </numFmts>
  <fonts count="56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7"/>
      <color theme="1"/>
      <name val="Calibri"/>
      <family val="2"/>
    </font>
    <font>
      <sz val="8"/>
      <color rgb="FF00000A"/>
      <name val="Calibri"/>
      <family val="2"/>
    </font>
    <font>
      <b/>
      <sz val="8"/>
      <color rgb="FF00000A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sz val="8"/>
      <color theme="0"/>
      <name val="Calibri"/>
      <family val="2"/>
    </font>
    <font>
      <vertAlign val="superscript"/>
      <sz val="8"/>
      <color theme="1"/>
      <name val="Calibri"/>
      <family val="2"/>
    </font>
    <font>
      <b/>
      <sz val="9"/>
      <color theme="3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9"/>
      <color rgb="FF00000A"/>
      <name val="Calibri"/>
      <family val="2"/>
    </font>
    <font>
      <vertAlign val="superscript"/>
      <sz val="8"/>
      <color rgb="FF00000A"/>
      <name val="Calibri"/>
      <family val="2"/>
    </font>
    <font>
      <u/>
      <sz val="8"/>
      <color theme="10"/>
      <name val="Calibri"/>
      <family val="2"/>
    </font>
    <font>
      <sz val="8"/>
      <color theme="0" tint="-4.9989318521683403E-2"/>
      <name val="Calibri"/>
      <family val="2"/>
    </font>
    <font>
      <b/>
      <sz val="9"/>
      <color rgb="FF00000A"/>
      <name val="Calibri"/>
      <family val="2"/>
    </font>
    <font>
      <b/>
      <vertAlign val="superscript"/>
      <sz val="12"/>
      <color theme="0"/>
      <name val="Calibri"/>
      <family val="2"/>
    </font>
    <font>
      <b/>
      <sz val="8"/>
      <color theme="0"/>
      <name val="Calibri"/>
      <family val="2"/>
    </font>
    <font>
      <b/>
      <sz val="14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sz val="8"/>
      <color theme="4" tint="-0.249977111117893"/>
      <name val="Calibri"/>
      <family val="2"/>
    </font>
    <font>
      <sz val="9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Arial"/>
      <family val="2"/>
    </font>
    <font>
      <b/>
      <sz val="10"/>
      <color theme="0"/>
      <name val="Calibri"/>
      <family val="2"/>
    </font>
    <font>
      <b/>
      <sz val="12"/>
      <color theme="1"/>
      <name val="Calibri"/>
      <family val="2"/>
    </font>
    <font>
      <b/>
      <sz val="8"/>
      <color rgb="FF006600"/>
      <name val="Calibri"/>
      <family val="2"/>
    </font>
    <font>
      <sz val="8"/>
      <color theme="6" tint="0.79998168889431442"/>
      <name val="Calibri"/>
      <family val="2"/>
    </font>
    <font>
      <sz val="8"/>
      <color rgb="FFFF0000"/>
      <name val="Calibri"/>
      <family val="2"/>
    </font>
    <font>
      <b/>
      <sz val="9"/>
      <color theme="0"/>
      <name val="Calibri"/>
      <family val="2"/>
    </font>
    <font>
      <b/>
      <i/>
      <sz val="9"/>
      <color theme="0"/>
      <name val="Calibri"/>
      <family val="2"/>
    </font>
    <font>
      <i/>
      <sz val="9"/>
      <color theme="0"/>
      <name val="Calibri"/>
      <family val="2"/>
    </font>
    <font>
      <i/>
      <sz val="8"/>
      <color rgb="FFFF000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i/>
      <sz val="8"/>
      <color theme="4" tint="-0.249977111117893"/>
      <name val="Calibri"/>
      <family val="2"/>
    </font>
    <font>
      <b/>
      <sz val="18"/>
      <color theme="4" tint="-0.499984740745262"/>
      <name val="Calibri"/>
      <family val="2"/>
    </font>
    <font>
      <sz val="14"/>
      <color theme="0"/>
      <name val="Calibri"/>
      <family val="2"/>
    </font>
    <font>
      <b/>
      <u/>
      <sz val="14"/>
      <color theme="0"/>
      <name val="Calibri"/>
      <family val="2"/>
    </font>
    <font>
      <b/>
      <u/>
      <sz val="12"/>
      <color theme="0"/>
      <name val="Calibri"/>
      <family val="2"/>
    </font>
    <font>
      <b/>
      <sz val="14"/>
      <color theme="4" tint="0.79998168889431442"/>
      <name val="Calibri"/>
      <family val="2"/>
    </font>
    <font>
      <b/>
      <sz val="18"/>
      <color theme="4" tint="-0.249977111117893"/>
      <name val="Calibri"/>
      <family val="2"/>
    </font>
    <font>
      <sz val="8"/>
      <color theme="0" tint="-0.34998626667073579"/>
      <name val="Calibri"/>
      <family val="2"/>
    </font>
    <font>
      <b/>
      <sz val="16"/>
      <color theme="4" tint="-0.249977111117893"/>
      <name val="Calibri"/>
      <family val="2"/>
    </font>
    <font>
      <b/>
      <i/>
      <u/>
      <sz val="12"/>
      <color theme="0"/>
      <name val="Calibri"/>
      <family val="2"/>
    </font>
    <font>
      <b/>
      <sz val="8"/>
      <color theme="4" tint="-0.249977111117893"/>
      <name val="Calibri"/>
      <family val="2"/>
    </font>
    <font>
      <b/>
      <sz val="16"/>
      <color theme="0"/>
      <name val="Calibri"/>
      <family val="2"/>
    </font>
    <font>
      <sz val="12"/>
      <color theme="4" tint="-0.249977111117893"/>
      <name val="Calibri"/>
      <family val="2"/>
    </font>
    <font>
      <i/>
      <sz val="8"/>
      <color theme="1"/>
      <name val="Calibri"/>
      <family val="2"/>
    </font>
    <font>
      <b/>
      <sz val="8"/>
      <color theme="6" tint="0.79998168889431442"/>
      <name val="Calibri"/>
      <family val="2"/>
    </font>
    <font>
      <sz val="9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9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double">
        <color rgb="FF808080"/>
      </left>
      <right style="medium">
        <color rgb="FF808080"/>
      </right>
      <top style="medium">
        <color rgb="FF808080"/>
      </top>
      <bottom style="double">
        <color rgb="FF808080"/>
      </bottom>
      <diagonal/>
    </border>
    <border>
      <left style="double">
        <color rgb="FF808080"/>
      </left>
      <right style="medium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 style="double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/>
      <top style="double">
        <color rgb="FF808080"/>
      </top>
      <bottom style="medium">
        <color rgb="FF808080"/>
      </bottom>
      <diagonal/>
    </border>
    <border>
      <left/>
      <right style="double">
        <color rgb="FF808080"/>
      </right>
      <top style="double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 style="double">
        <color rgb="FF808080"/>
      </top>
      <bottom style="medium">
        <color rgb="FF808080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 style="medium">
        <color rgb="FF00000A"/>
      </top>
      <bottom style="medium">
        <color rgb="FF000000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0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double">
        <color auto="1"/>
      </left>
      <right style="medium">
        <color rgb="FF000000"/>
      </right>
      <top style="medium">
        <color rgb="FF000000"/>
      </top>
      <bottom/>
      <diagonal/>
    </border>
    <border>
      <left style="double">
        <color auto="1"/>
      </left>
      <right style="medium">
        <color rgb="FF000000"/>
      </right>
      <top/>
      <bottom/>
      <diagonal/>
    </border>
    <border>
      <left style="double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/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 style="double">
        <color auto="1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/>
      <diagonal/>
    </border>
    <border>
      <left style="double">
        <color auto="1"/>
      </left>
      <right/>
      <top style="medium">
        <color rgb="FF00000A"/>
      </top>
      <bottom/>
      <diagonal/>
    </border>
    <border>
      <left/>
      <right/>
      <top/>
      <bottom style="medium">
        <color rgb="FF00000A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auto="1"/>
      </right>
      <top/>
      <bottom style="medium">
        <color rgb="FF00000A"/>
      </bottom>
      <diagonal/>
    </border>
    <border>
      <left style="medium">
        <color rgb="FF00000A"/>
      </left>
      <right/>
      <top style="thin">
        <color rgb="FF00000A"/>
      </top>
      <bottom style="medium">
        <color rgb="FF00000A"/>
      </bottom>
      <diagonal/>
    </border>
    <border>
      <left/>
      <right/>
      <top style="thin">
        <color rgb="FF00000A"/>
      </top>
      <bottom style="medium">
        <color rgb="FF00000A"/>
      </bottom>
      <diagonal/>
    </border>
    <border>
      <left/>
      <right style="medium">
        <color rgb="FF00000A"/>
      </right>
      <top style="thin">
        <color rgb="FF00000A"/>
      </top>
      <bottom style="medium">
        <color rgb="FF00000A"/>
      </bottom>
      <diagonal/>
    </border>
    <border>
      <left style="medium">
        <color rgb="FF00000A"/>
      </left>
      <right/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/>
      <right style="medium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 style="thin">
        <color rgb="FF00000A"/>
      </bottom>
      <diagonal/>
    </border>
    <border>
      <left/>
      <right/>
      <top style="medium">
        <color rgb="FF00000A"/>
      </top>
      <bottom style="thin">
        <color rgb="FF00000A"/>
      </bottom>
      <diagonal/>
    </border>
    <border>
      <left/>
      <right style="medium">
        <color rgb="FF00000A"/>
      </right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/>
      <right style="double">
        <color auto="1"/>
      </right>
      <top style="medium">
        <color rgb="FF00000A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rgb="FF00000A"/>
      </left>
      <right/>
      <top style="thin">
        <color rgb="FF00000A"/>
      </top>
      <bottom style="medium">
        <color auto="1"/>
      </bottom>
      <diagonal/>
    </border>
    <border>
      <left/>
      <right/>
      <top style="thin">
        <color rgb="FF00000A"/>
      </top>
      <bottom style="medium">
        <color auto="1"/>
      </bottom>
      <diagonal/>
    </border>
    <border>
      <left/>
      <right style="medium">
        <color rgb="FF00000A"/>
      </right>
      <top style="thin">
        <color rgb="FF00000A"/>
      </top>
      <bottom style="medium">
        <color auto="1"/>
      </bottom>
      <diagonal/>
    </border>
    <border>
      <left style="medium">
        <color rgb="FF00000A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thin">
        <color theme="6" tint="-0.499984740745262"/>
      </bottom>
      <diagonal/>
    </border>
    <border>
      <left style="double">
        <color theme="6" tint="-0.499984740745262"/>
      </left>
      <right style="double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double">
        <color theme="6" tint="-0.499984740745262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double">
        <color theme="6" tint="-0.499984740745262"/>
      </left>
      <right style="double">
        <color theme="6" tint="-0.499984740745262"/>
      </right>
      <top/>
      <bottom style="thin">
        <color theme="6" tint="-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 style="thick">
        <color theme="1" tint="0.499984740745262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8" fillId="0" borderId="0"/>
    <xf numFmtId="9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</cellStyleXfs>
  <cellXfs count="441">
    <xf numFmtId="0" fontId="0" fillId="0" borderId="0" xfId="0"/>
    <xf numFmtId="0" fontId="0" fillId="0" borderId="0" xfId="0" applyAlignment="1">
      <alignment vertical="center"/>
    </xf>
    <xf numFmtId="0" fontId="7" fillId="2" borderId="46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0" fillId="0" borderId="8" xfId="0" applyBorder="1" applyAlignment="1" applyProtection="1">
      <alignment vertical="center" wrapText="1"/>
      <protection locked="0"/>
    </xf>
    <xf numFmtId="40" fontId="0" fillId="0" borderId="27" xfId="0" applyNumberFormat="1" applyBorder="1" applyAlignment="1" applyProtection="1">
      <alignment vertical="center"/>
      <protection locked="0"/>
    </xf>
    <xf numFmtId="40" fontId="0" fillId="0" borderId="9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40" fontId="0" fillId="0" borderId="12" xfId="0" applyNumberFormat="1" applyBorder="1" applyAlignment="1" applyProtection="1">
      <alignment vertical="center"/>
      <protection locked="0"/>
    </xf>
    <xf numFmtId="40" fontId="0" fillId="0" borderId="6" xfId="0" applyNumberFormat="1" applyBorder="1" applyAlignment="1" applyProtection="1">
      <alignment vertical="center"/>
      <protection locked="0"/>
    </xf>
    <xf numFmtId="166" fontId="0" fillId="0" borderId="0" xfId="0" applyNumberFormat="1" applyAlignment="1" applyProtection="1">
      <alignment horizontal="center" vertical="center"/>
      <protection hidden="1"/>
    </xf>
    <xf numFmtId="40" fontId="4" fillId="2" borderId="26" xfId="0" applyNumberFormat="1" applyFont="1" applyFill="1" applyBorder="1" applyAlignment="1" applyProtection="1">
      <alignment vertical="center"/>
      <protection hidden="1"/>
    </xf>
    <xf numFmtId="9" fontId="4" fillId="5" borderId="3" xfId="1" applyFont="1" applyFill="1" applyBorder="1" applyAlignment="1" applyProtection="1">
      <alignment horizontal="center" vertical="center" wrapText="1"/>
      <protection hidden="1"/>
    </xf>
    <xf numFmtId="9" fontId="0" fillId="3" borderId="4" xfId="1" applyFont="1" applyFill="1" applyBorder="1" applyAlignment="1" applyProtection="1">
      <alignment horizontal="center" vertical="center" wrapText="1"/>
      <protection hidden="1"/>
    </xf>
    <xf numFmtId="40" fontId="0" fillId="2" borderId="27" xfId="0" applyNumberFormat="1" applyFill="1" applyBorder="1" applyAlignment="1" applyProtection="1">
      <alignment vertical="center"/>
      <protection hidden="1"/>
    </xf>
    <xf numFmtId="40" fontId="2" fillId="2" borderId="26" xfId="1" applyNumberFormat="1" applyFont="1" applyFill="1" applyBorder="1" applyAlignment="1" applyProtection="1">
      <alignment vertical="center" wrapText="1"/>
      <protection hidden="1"/>
    </xf>
    <xf numFmtId="40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26" xfId="1" applyNumberFormat="1" applyFont="1" applyFill="1" applyBorder="1" applyAlignment="1" applyProtection="1">
      <alignment vertical="center" wrapText="1"/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40" fontId="4" fillId="5" borderId="3" xfId="0" applyNumberFormat="1" applyFont="1" applyFill="1" applyBorder="1" applyAlignment="1" applyProtection="1">
      <alignment vertical="center"/>
      <protection hidden="1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  <protection locked="0"/>
    </xf>
    <xf numFmtId="40" fontId="6" fillId="0" borderId="45" xfId="0" applyNumberFormat="1" applyFont="1" applyBorder="1" applyAlignment="1" applyProtection="1">
      <alignment vertical="center" wrapText="1"/>
      <protection locked="0"/>
    </xf>
    <xf numFmtId="40" fontId="6" fillId="0" borderId="38" xfId="0" applyNumberFormat="1" applyFont="1" applyBorder="1" applyAlignment="1" applyProtection="1">
      <alignment vertical="center" wrapText="1"/>
      <protection locked="0"/>
    </xf>
    <xf numFmtId="40" fontId="7" fillId="2" borderId="47" xfId="0" applyNumberFormat="1" applyFont="1" applyFill="1" applyBorder="1" applyAlignment="1" applyProtection="1">
      <alignment vertical="center" wrapText="1"/>
      <protection hidden="1"/>
    </xf>
    <xf numFmtId="40" fontId="6" fillId="2" borderId="38" xfId="0" applyNumberFormat="1" applyFont="1" applyFill="1" applyBorder="1" applyAlignment="1" applyProtection="1">
      <alignment vertical="center" wrapText="1"/>
      <protection hidden="1"/>
    </xf>
    <xf numFmtId="40" fontId="6" fillId="0" borderId="43" xfId="0" applyNumberFormat="1" applyFont="1" applyBorder="1" applyAlignment="1" applyProtection="1">
      <alignment vertical="center" wrapText="1"/>
      <protection locked="0"/>
    </xf>
    <xf numFmtId="40" fontId="13" fillId="6" borderId="26" xfId="0" applyNumberFormat="1" applyFont="1" applyFill="1" applyBorder="1" applyAlignment="1" applyProtection="1">
      <alignment vertical="center"/>
      <protection hidden="1"/>
    </xf>
    <xf numFmtId="40" fontId="13" fillId="6" borderId="3" xfId="0" applyNumberFormat="1" applyFont="1" applyFill="1" applyBorder="1" applyAlignment="1" applyProtection="1">
      <alignment vertical="center"/>
      <protection hidden="1"/>
    </xf>
    <xf numFmtId="166" fontId="0" fillId="6" borderId="0" xfId="0" applyNumberFormat="1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0" fillId="9" borderId="5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0" fillId="9" borderId="56" xfId="0" applyFont="1" applyFill="1" applyBorder="1" applyAlignment="1" applyProtection="1">
      <alignment horizontal="center" vertical="center" wrapText="1"/>
      <protection hidden="1"/>
    </xf>
    <xf numFmtId="0" fontId="20" fillId="9" borderId="5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9" fontId="16" fillId="7" borderId="56" xfId="0" applyNumberFormat="1" applyFont="1" applyFill="1" applyBorder="1" applyAlignment="1" applyProtection="1">
      <alignment horizontal="center" vertical="center" wrapText="1"/>
      <protection hidden="1"/>
    </xf>
    <xf numFmtId="9" fontId="16" fillId="7" borderId="59" xfId="0" applyNumberFormat="1" applyFont="1" applyFill="1" applyBorder="1" applyAlignment="1" applyProtection="1">
      <alignment horizontal="center" vertical="center" wrapText="1"/>
      <protection hidden="1"/>
    </xf>
    <xf numFmtId="9" fontId="16" fillId="8" borderId="59" xfId="0" applyNumberFormat="1" applyFont="1" applyFill="1" applyBorder="1" applyAlignment="1" applyProtection="1">
      <alignment horizontal="center" vertical="center" wrapText="1"/>
      <protection hidden="1"/>
    </xf>
    <xf numFmtId="9" fontId="16" fillId="7" borderId="60" xfId="0" applyNumberFormat="1" applyFont="1" applyFill="1" applyBorder="1" applyAlignment="1" applyProtection="1">
      <alignment horizontal="center" vertical="center" wrapText="1"/>
      <protection hidden="1"/>
    </xf>
    <xf numFmtId="9" fontId="16" fillId="8" borderId="54" xfId="0" applyNumberFormat="1" applyFont="1" applyFill="1" applyBorder="1" applyAlignment="1" applyProtection="1">
      <alignment horizontal="center" vertical="center" wrapText="1"/>
      <protection hidden="1"/>
    </xf>
    <xf numFmtId="0" fontId="20" fillId="9" borderId="51" xfId="0" applyFont="1" applyFill="1" applyBorder="1" applyAlignment="1" applyProtection="1">
      <alignment horizontal="center" vertical="center" wrapText="1"/>
      <protection hidden="1"/>
    </xf>
    <xf numFmtId="9" fontId="16" fillId="0" borderId="52" xfId="0" applyNumberFormat="1" applyFont="1" applyBorder="1" applyAlignment="1" applyProtection="1">
      <alignment horizontal="center" vertical="center" wrapText="1"/>
      <protection hidden="1"/>
    </xf>
    <xf numFmtId="9" fontId="16" fillId="8" borderId="53" xfId="0" applyNumberFormat="1" applyFont="1" applyFill="1" applyBorder="1" applyAlignment="1" applyProtection="1">
      <alignment horizontal="center" vertical="center" wrapText="1"/>
      <protection hidden="1"/>
    </xf>
    <xf numFmtId="9" fontId="16" fillId="0" borderId="53" xfId="0" applyNumberFormat="1" applyFont="1" applyBorder="1" applyAlignment="1" applyProtection="1">
      <alignment horizontal="center" vertical="center" wrapText="1"/>
      <protection hidden="1"/>
    </xf>
    <xf numFmtId="9" fontId="16" fillId="0" borderId="54" xfId="0" applyNumberFormat="1" applyFont="1" applyBorder="1" applyAlignment="1" applyProtection="1">
      <alignment horizontal="center" vertical="center" wrapText="1"/>
      <protection hidden="1"/>
    </xf>
    <xf numFmtId="0" fontId="18" fillId="0" borderId="0" xfId="4" applyAlignment="1" applyProtection="1">
      <alignment horizontal="justify" vertical="center"/>
      <protection hidden="1"/>
    </xf>
    <xf numFmtId="0" fontId="6" fillId="0" borderId="0" xfId="0" applyFont="1" applyAlignment="1" applyProtection="1">
      <alignment horizontal="justify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166" fontId="19" fillId="6" borderId="0" xfId="0" applyNumberFormat="1" applyFont="1" applyFill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9" fillId="6" borderId="0" xfId="0" applyFont="1" applyFill="1" applyBorder="1" applyAlignment="1" applyProtection="1">
      <alignment vertical="center" wrapText="1"/>
      <protection hidden="1"/>
    </xf>
    <xf numFmtId="0" fontId="19" fillId="6" borderId="0" xfId="0" applyFont="1" applyFill="1" applyBorder="1" applyAlignment="1" applyProtection="1">
      <alignment horizontal="left" vertical="center" wrapText="1"/>
      <protection hidden="1"/>
    </xf>
    <xf numFmtId="0" fontId="11" fillId="10" borderId="0" xfId="0" applyFont="1" applyFill="1" applyProtection="1">
      <protection hidden="1"/>
    </xf>
    <xf numFmtId="166" fontId="11" fillId="10" borderId="0" xfId="0" applyNumberFormat="1" applyFont="1" applyFill="1" applyAlignment="1" applyProtection="1">
      <alignment horizontal="center" vertical="center"/>
      <protection hidden="1"/>
    </xf>
    <xf numFmtId="0" fontId="24" fillId="2" borderId="1" xfId="0" applyFont="1" applyFill="1" applyBorder="1" applyAlignment="1" applyProtection="1">
      <alignment vertical="center" wrapText="1"/>
      <protection hidden="1"/>
    </xf>
    <xf numFmtId="0" fontId="6" fillId="2" borderId="42" xfId="0" applyFont="1" applyFill="1" applyBorder="1" applyAlignment="1" applyProtection="1">
      <alignment horizontal="left" vertical="center" wrapText="1"/>
      <protection hidden="1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40" fontId="5" fillId="5" borderId="3" xfId="0" applyNumberFormat="1" applyFont="1" applyFill="1" applyBorder="1" applyAlignment="1" applyProtection="1">
      <alignment horizontal="left" vertical="center" wrapText="1"/>
      <protection hidden="1"/>
    </xf>
    <xf numFmtId="0" fontId="26" fillId="6" borderId="0" xfId="0" applyFont="1" applyFill="1" applyBorder="1" applyAlignment="1" applyProtection="1">
      <alignment vertical="center" wrapText="1"/>
      <protection hidden="1"/>
    </xf>
    <xf numFmtId="0" fontId="0" fillId="10" borderId="0" xfId="0" applyFill="1" applyProtection="1">
      <protection hidden="1"/>
    </xf>
    <xf numFmtId="0" fontId="0" fillId="6" borderId="0" xfId="0" applyFill="1" applyAlignment="1" applyProtection="1">
      <protection hidden="1"/>
    </xf>
    <xf numFmtId="0" fontId="0" fillId="0" borderId="48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vertical="center" wrapText="1"/>
      <protection locked="0"/>
    </xf>
    <xf numFmtId="3" fontId="0" fillId="0" borderId="0" xfId="0" applyNumberFormat="1" applyProtection="1">
      <protection hidden="1"/>
    </xf>
    <xf numFmtId="0" fontId="0" fillId="0" borderId="69" xfId="0" applyBorder="1" applyAlignment="1" applyProtection="1">
      <alignment vertical="center" wrapText="1"/>
      <protection locked="0"/>
    </xf>
    <xf numFmtId="0" fontId="0" fillId="0" borderId="70" xfId="0" applyBorder="1" applyAlignment="1" applyProtection="1">
      <alignment horizontal="left" vertical="center" wrapText="1"/>
      <protection locked="0"/>
    </xf>
    <xf numFmtId="0" fontId="0" fillId="0" borderId="71" xfId="0" applyBorder="1" applyAlignment="1" applyProtection="1">
      <alignment horizontal="left" vertical="center" wrapText="1"/>
      <protection locked="0"/>
    </xf>
    <xf numFmtId="0" fontId="0" fillId="0" borderId="68" xfId="0" applyBorder="1" applyAlignment="1" applyProtection="1">
      <alignment horizontal="left" vertical="center" wrapText="1"/>
      <protection locked="0"/>
    </xf>
    <xf numFmtId="40" fontId="0" fillId="0" borderId="66" xfId="0" applyNumberFormat="1" applyBorder="1" applyAlignment="1" applyProtection="1">
      <alignment vertical="center"/>
      <protection locked="0"/>
    </xf>
    <xf numFmtId="0" fontId="0" fillId="0" borderId="0" xfId="0"/>
    <xf numFmtId="40" fontId="0" fillId="0" borderId="64" xfId="0" applyNumberFormat="1" applyBorder="1" applyAlignment="1" applyProtection="1">
      <alignment vertical="center"/>
      <protection locked="0"/>
    </xf>
    <xf numFmtId="40" fontId="0" fillId="2" borderId="64" xfId="0" applyNumberFormat="1" applyFill="1" applyBorder="1" applyAlignment="1" applyProtection="1">
      <alignment vertical="center"/>
      <protection hidden="1"/>
    </xf>
    <xf numFmtId="0" fontId="22" fillId="10" borderId="1" xfId="0" applyFont="1" applyFill="1" applyBorder="1" applyAlignment="1" applyProtection="1">
      <alignment vertical="center" wrapText="1"/>
      <protection hidden="1"/>
    </xf>
    <xf numFmtId="40" fontId="22" fillId="10" borderId="26" xfId="0" applyNumberFormat="1" applyFont="1" applyFill="1" applyBorder="1" applyAlignment="1" applyProtection="1">
      <alignment vertical="center"/>
      <protection hidden="1"/>
    </xf>
    <xf numFmtId="0" fontId="14" fillId="10" borderId="1" xfId="0" applyFont="1" applyFill="1" applyBorder="1" applyAlignment="1" applyProtection="1">
      <alignment vertical="center" wrapText="1"/>
      <protection hidden="1"/>
    </xf>
    <xf numFmtId="40" fontId="14" fillId="10" borderId="26" xfId="0" applyNumberFormat="1" applyFont="1" applyFill="1" applyBorder="1" applyAlignment="1" applyProtection="1">
      <alignment vertical="center"/>
      <protection hidden="1"/>
    </xf>
    <xf numFmtId="9" fontId="0" fillId="2" borderId="67" xfId="1" applyFont="1" applyFill="1" applyBorder="1" applyAlignment="1" applyProtection="1">
      <alignment horizontal="center" vertical="center" wrapText="1"/>
      <protection hidden="1"/>
    </xf>
    <xf numFmtId="9" fontId="0" fillId="2" borderId="4" xfId="1" applyFont="1" applyFill="1" applyBorder="1" applyAlignment="1" applyProtection="1">
      <alignment horizontal="center" vertical="center" wrapText="1"/>
      <protection hidden="1"/>
    </xf>
    <xf numFmtId="9" fontId="0" fillId="0" borderId="0" xfId="0" applyNumberFormat="1" applyProtection="1">
      <protection hidden="1"/>
    </xf>
    <xf numFmtId="10" fontId="0" fillId="0" borderId="0" xfId="1" applyNumberFormat="1" applyFont="1"/>
    <xf numFmtId="0" fontId="2" fillId="2" borderId="63" xfId="0" applyFont="1" applyFill="1" applyBorder="1" applyAlignment="1" applyProtection="1">
      <alignment vertical="center" wrapText="1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6" borderId="32" xfId="0" applyFill="1" applyBorder="1" applyAlignment="1" applyProtection="1">
      <protection hidden="1"/>
    </xf>
    <xf numFmtId="0" fontId="14" fillId="10" borderId="0" xfId="0" applyFont="1" applyFill="1" applyBorder="1" applyAlignment="1" applyProtection="1">
      <alignment vertical="center"/>
      <protection hidden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left" vertical="center" wrapText="1"/>
    </xf>
    <xf numFmtId="40" fontId="6" fillId="2" borderId="43" xfId="0" applyNumberFormat="1" applyFont="1" applyFill="1" applyBorder="1" applyAlignment="1" applyProtection="1">
      <alignment vertical="center" wrapText="1"/>
      <protection hidden="1"/>
    </xf>
    <xf numFmtId="0" fontId="6" fillId="12" borderId="80" xfId="0" applyFont="1" applyFill="1" applyBorder="1" applyAlignment="1" applyProtection="1">
      <alignment horizontal="justify" vertical="center" wrapText="1"/>
      <protection hidden="1"/>
    </xf>
    <xf numFmtId="0" fontId="6" fillId="12" borderId="80" xfId="0" applyFont="1" applyFill="1" applyBorder="1" applyAlignment="1" applyProtection="1">
      <alignment horizontal="left" vertical="center" wrapText="1"/>
      <protection hidden="1"/>
    </xf>
    <xf numFmtId="0" fontId="6" fillId="12" borderId="90" xfId="0" applyFont="1" applyFill="1" applyBorder="1" applyAlignment="1" applyProtection="1">
      <alignment horizontal="justify" vertical="center" wrapText="1"/>
      <protection hidden="1"/>
    </xf>
    <xf numFmtId="0" fontId="31" fillId="11" borderId="0" xfId="0" applyFont="1" applyFill="1" applyAlignment="1" applyProtection="1">
      <alignment horizontal="center" vertical="center"/>
      <protection hidden="1"/>
    </xf>
    <xf numFmtId="0" fontId="0" fillId="11" borderId="0" xfId="0" applyFill="1" applyAlignment="1" applyProtection="1">
      <alignment horizontal="center" vertical="center" wrapText="1"/>
      <protection hidden="1"/>
    </xf>
    <xf numFmtId="0" fontId="7" fillId="6" borderId="78" xfId="0" applyFont="1" applyFill="1" applyBorder="1" applyAlignment="1" applyProtection="1">
      <alignment horizontal="justify" vertical="center"/>
      <protection hidden="1"/>
    </xf>
    <xf numFmtId="0" fontId="0" fillId="6" borderId="79" xfId="0" applyFill="1" applyBorder="1" applyProtection="1">
      <protection hidden="1"/>
    </xf>
    <xf numFmtId="0" fontId="6" fillId="7" borderId="82" xfId="0" applyFont="1" applyFill="1" applyBorder="1" applyAlignment="1" applyProtection="1">
      <alignment horizontal="justify" vertical="center" wrapText="1"/>
      <protection locked="0"/>
    </xf>
    <xf numFmtId="0" fontId="4" fillId="2" borderId="98" xfId="0" applyFont="1" applyFill="1" applyBorder="1" applyAlignment="1" applyProtection="1">
      <alignment horizontal="center" vertical="center" wrapText="1"/>
      <protection hidden="1"/>
    </xf>
    <xf numFmtId="0" fontId="0" fillId="2" borderId="46" xfId="0" applyFill="1" applyBorder="1" applyAlignment="1" applyProtection="1">
      <alignment vertical="center" wrapText="1"/>
      <protection hidden="1"/>
    </xf>
    <xf numFmtId="9" fontId="0" fillId="2" borderId="99" xfId="1" applyFont="1" applyFill="1" applyBorder="1" applyAlignment="1" applyProtection="1">
      <alignment horizontal="center" vertical="center"/>
      <protection hidden="1"/>
    </xf>
    <xf numFmtId="40" fontId="0" fillId="2" borderId="99" xfId="0" applyNumberFormat="1" applyFill="1" applyBorder="1" applyAlignment="1" applyProtection="1">
      <alignment horizontal="center" vertical="center"/>
      <protection hidden="1"/>
    </xf>
    <xf numFmtId="0" fontId="0" fillId="2" borderId="99" xfId="0" applyFill="1" applyBorder="1" applyAlignment="1" applyProtection="1">
      <alignment horizontal="center" vertical="center" wrapText="1"/>
      <protection hidden="1"/>
    </xf>
    <xf numFmtId="40" fontId="0" fillId="2" borderId="99" xfId="0" applyNumberForma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>
      <alignment horizontal="center"/>
    </xf>
    <xf numFmtId="0" fontId="23" fillId="6" borderId="0" xfId="0" applyFont="1" applyFill="1" applyAlignment="1" applyProtection="1">
      <alignment vertical="center" wrapText="1"/>
      <protection hidden="1"/>
    </xf>
    <xf numFmtId="0" fontId="33" fillId="11" borderId="0" xfId="0" applyFont="1" applyFill="1" applyAlignment="1" applyProtection="1">
      <alignment vertical="center"/>
      <protection hidden="1"/>
    </xf>
    <xf numFmtId="0" fontId="0" fillId="0" borderId="97" xfId="0" applyBorder="1" applyAlignment="1" applyProtection="1">
      <alignment vertical="center" wrapText="1"/>
      <protection locked="0"/>
    </xf>
    <xf numFmtId="0" fontId="6" fillId="12" borderId="89" xfId="0" applyFont="1" applyFill="1" applyBorder="1" applyAlignment="1" applyProtection="1">
      <alignment horizontal="center" vertical="center" wrapText="1"/>
      <protection hidden="1"/>
    </xf>
    <xf numFmtId="40" fontId="6" fillId="2" borderId="43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12" borderId="95" xfId="0" applyFont="1" applyFill="1" applyBorder="1" applyAlignment="1" applyProtection="1">
      <alignment horizontal="justify" vertical="center" wrapText="1"/>
      <protection hidden="1"/>
    </xf>
    <xf numFmtId="0" fontId="34" fillId="10" borderId="78" xfId="0" applyFont="1" applyFill="1" applyBorder="1" applyAlignment="1" applyProtection="1">
      <alignment horizontal="justify" vertical="center"/>
      <protection hidden="1"/>
    </xf>
    <xf numFmtId="0" fontId="26" fillId="10" borderId="79" xfId="0" applyFont="1" applyFill="1" applyBorder="1" applyProtection="1">
      <protection hidden="1"/>
    </xf>
    <xf numFmtId="0" fontId="0" fillId="6" borderId="94" xfId="0" applyFill="1" applyBorder="1" applyAlignment="1" applyProtection="1"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alignment vertical="center" wrapText="1"/>
      <protection hidden="1"/>
    </xf>
    <xf numFmtId="0" fontId="32" fillId="6" borderId="0" xfId="0" applyFont="1" applyFill="1" applyBorder="1" applyProtection="1">
      <protection hidden="1"/>
    </xf>
    <xf numFmtId="0" fontId="26" fillId="10" borderId="0" xfId="0" applyFont="1" applyFill="1" applyBorder="1" applyProtection="1">
      <protection hidden="1"/>
    </xf>
    <xf numFmtId="0" fontId="0" fillId="6" borderId="118" xfId="0" applyFill="1" applyBorder="1" applyAlignment="1" applyProtection="1">
      <protection hidden="1"/>
    </xf>
    <xf numFmtId="0" fontId="0" fillId="6" borderId="79" xfId="0" applyFill="1" applyBorder="1" applyAlignment="1" applyProtection="1">
      <protection hidden="1"/>
    </xf>
    <xf numFmtId="0" fontId="6" fillId="4" borderId="120" xfId="0" applyFont="1" applyFill="1" applyBorder="1" applyAlignment="1" applyProtection="1">
      <alignment vertical="center" wrapText="1"/>
      <protection hidden="1"/>
    </xf>
    <xf numFmtId="0" fontId="6" fillId="4" borderId="80" xfId="0" applyFont="1" applyFill="1" applyBorder="1" applyAlignment="1" applyProtection="1">
      <alignment vertical="center" wrapText="1"/>
      <protection hidden="1"/>
    </xf>
    <xf numFmtId="0" fontId="6" fillId="7" borderId="82" xfId="0" applyFont="1" applyFill="1" applyBorder="1" applyAlignment="1" applyProtection="1">
      <alignment horizontal="justify" vertical="center"/>
      <protection locked="0"/>
    </xf>
    <xf numFmtId="0" fontId="6" fillId="7" borderId="85" xfId="0" applyFont="1" applyFill="1" applyBorder="1" applyAlignment="1" applyProtection="1">
      <alignment horizontal="justify" vertical="center"/>
      <protection locked="0"/>
    </xf>
    <xf numFmtId="0" fontId="6" fillId="0" borderId="101" xfId="0" applyFont="1" applyBorder="1" applyAlignment="1" applyProtection="1">
      <alignment horizontal="justify" vertical="center"/>
      <protection locked="0"/>
    </xf>
    <xf numFmtId="0" fontId="6" fillId="0" borderId="103" xfId="0" applyFont="1" applyBorder="1" applyAlignment="1" applyProtection="1">
      <alignment horizontal="justify" vertical="center"/>
      <protection locked="0"/>
    </xf>
    <xf numFmtId="0" fontId="6" fillId="0" borderId="105" xfId="0" applyFont="1" applyBorder="1" applyAlignment="1" applyProtection="1">
      <alignment horizontal="justify" vertical="center"/>
      <protection locked="0"/>
    </xf>
    <xf numFmtId="0" fontId="6" fillId="12" borderId="121" xfId="0" applyFont="1" applyFill="1" applyBorder="1" applyAlignment="1" applyProtection="1">
      <alignment horizontal="justify" vertical="center" wrapText="1"/>
      <protection hidden="1"/>
    </xf>
    <xf numFmtId="0" fontId="6" fillId="6" borderId="126" xfId="0" applyFont="1" applyFill="1" applyBorder="1" applyAlignment="1" applyProtection="1">
      <alignment vertical="center" wrapText="1"/>
      <protection hidden="1"/>
    </xf>
    <xf numFmtId="0" fontId="6" fillId="6" borderId="127" xfId="0" applyFont="1" applyFill="1" applyBorder="1" applyAlignment="1" applyProtection="1">
      <alignment vertical="center" wrapText="1"/>
      <protection hidden="1"/>
    </xf>
    <xf numFmtId="0" fontId="22" fillId="10" borderId="0" xfId="0" applyFont="1" applyFill="1" applyAlignment="1" applyProtection="1">
      <alignment horizontal="center" vertical="center" wrapText="1"/>
      <protection hidden="1"/>
    </xf>
    <xf numFmtId="0" fontId="14" fillId="10" borderId="0" xfId="0" applyFont="1" applyFill="1" applyAlignment="1"/>
    <xf numFmtId="43" fontId="0" fillId="0" borderId="0" xfId="6" applyFont="1" applyProtection="1">
      <protection hidden="1"/>
    </xf>
    <xf numFmtId="0" fontId="6" fillId="2" borderId="42" xfId="0" applyFont="1" applyFill="1" applyBorder="1" applyAlignment="1">
      <alignment vertical="center" wrapText="1"/>
    </xf>
    <xf numFmtId="40" fontId="30" fillId="2" borderId="128" xfId="0" applyNumberFormat="1" applyFont="1" applyFill="1" applyBorder="1" applyAlignment="1" applyProtection="1">
      <alignment horizontal="left" vertical="center" wrapText="1"/>
      <protection hidden="1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34" fillId="10" borderId="90" xfId="0" applyFont="1" applyFill="1" applyBorder="1" applyAlignment="1" applyProtection="1">
      <alignment vertical="center"/>
      <protection hidden="1"/>
    </xf>
    <xf numFmtId="0" fontId="34" fillId="10" borderId="96" xfId="0" applyFont="1" applyFill="1" applyBorder="1" applyAlignment="1" applyProtection="1">
      <alignment vertical="center"/>
      <protection hidden="1"/>
    </xf>
    <xf numFmtId="0" fontId="34" fillId="10" borderId="106" xfId="0" applyFont="1" applyFill="1" applyBorder="1" applyAlignment="1" applyProtection="1">
      <alignment vertical="center"/>
      <protection hidden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25" fillId="10" borderId="0" xfId="0" applyFont="1" applyFill="1" applyProtection="1">
      <protection hidden="1"/>
    </xf>
    <xf numFmtId="17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00" xfId="0" applyFont="1" applyFill="1" applyBorder="1" applyAlignment="1" applyProtection="1">
      <alignment horizontal="justify" vertical="center" wrapText="1"/>
      <protection hidden="1"/>
    </xf>
    <xf numFmtId="0" fontId="6" fillId="4" borderId="102" xfId="0" applyFont="1" applyFill="1" applyBorder="1" applyAlignment="1" applyProtection="1">
      <alignment horizontal="justify" vertical="center" wrapText="1"/>
      <protection hidden="1"/>
    </xf>
    <xf numFmtId="0" fontId="6" fillId="4" borderId="104" xfId="0" applyFont="1" applyFill="1" applyBorder="1" applyAlignment="1" applyProtection="1">
      <alignment horizontal="justify" vertical="center" wrapText="1"/>
      <protection hidden="1"/>
    </xf>
    <xf numFmtId="0" fontId="6" fillId="7" borderId="89" xfId="0" applyFont="1" applyFill="1" applyBorder="1" applyAlignment="1" applyProtection="1">
      <alignment vertical="center" wrapText="1"/>
      <protection locked="0"/>
    </xf>
    <xf numFmtId="40" fontId="0" fillId="4" borderId="4" xfId="0" applyNumberFormat="1" applyFill="1" applyBorder="1" applyAlignment="1" applyProtection="1">
      <alignment vertical="center"/>
      <protection hidden="1"/>
    </xf>
    <xf numFmtId="0" fontId="0" fillId="6" borderId="0" xfId="0" applyFill="1" applyBorder="1" applyAlignment="1"/>
    <xf numFmtId="0" fontId="0" fillId="6" borderId="50" xfId="0" applyFill="1" applyBorder="1" applyAlignment="1"/>
    <xf numFmtId="0" fontId="0" fillId="6" borderId="34" xfId="0" applyFill="1" applyBorder="1" applyAlignment="1"/>
    <xf numFmtId="0" fontId="0" fillId="6" borderId="33" xfId="0" applyFill="1" applyBorder="1" applyAlignment="1"/>
    <xf numFmtId="0" fontId="22" fillId="10" borderId="0" xfId="0" applyFont="1" applyFill="1" applyBorder="1" applyAlignment="1" applyProtection="1">
      <alignment vertical="center" wrapText="1"/>
      <protection hidden="1"/>
    </xf>
    <xf numFmtId="0" fontId="6" fillId="0" borderId="44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/>
    <xf numFmtId="0" fontId="22" fillId="6" borderId="0" xfId="0" applyFont="1" applyFill="1" applyBorder="1" applyAlignment="1" applyProtection="1">
      <alignment vertical="center"/>
      <protection hidden="1"/>
    </xf>
    <xf numFmtId="0" fontId="11" fillId="6" borderId="0" xfId="0" applyFont="1" applyFill="1" applyProtection="1">
      <protection hidden="1"/>
    </xf>
    <xf numFmtId="0" fontId="25" fillId="6" borderId="0" xfId="0" applyFont="1" applyFill="1" applyProtection="1">
      <protection hidden="1"/>
    </xf>
    <xf numFmtId="0" fontId="14" fillId="10" borderId="34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6" fillId="7" borderId="82" xfId="0" applyFont="1" applyFill="1" applyBorder="1" applyAlignment="1" applyProtection="1">
      <alignment horizontal="center" vertical="center" wrapText="1"/>
      <protection locked="0"/>
    </xf>
    <xf numFmtId="0" fontId="27" fillId="10" borderId="0" xfId="0" applyFont="1" applyFill="1" applyAlignment="1">
      <alignment horizontal="center" vertical="center"/>
    </xf>
    <xf numFmtId="9" fontId="0" fillId="3" borderId="4" xfId="1" applyFont="1" applyFill="1" applyBorder="1" applyAlignment="1" applyProtection="1">
      <alignment horizontal="center" vertical="center"/>
      <protection hidden="1"/>
    </xf>
    <xf numFmtId="0" fontId="0" fillId="14" borderId="8" xfId="0" applyFill="1" applyBorder="1" applyAlignment="1" applyProtection="1">
      <alignment vertical="center" wrapText="1"/>
      <protection hidden="1"/>
    </xf>
    <xf numFmtId="0" fontId="0" fillId="14" borderId="11" xfId="0" applyFill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40" fontId="2" fillId="4" borderId="26" xfId="0" applyNumberFormat="1" applyFont="1" applyFill="1" applyBorder="1" applyAlignment="1" applyProtection="1">
      <alignment vertical="center"/>
      <protection hidden="1"/>
    </xf>
    <xf numFmtId="40" fontId="2" fillId="4" borderId="2" xfId="0" applyNumberFormat="1" applyFont="1" applyFill="1" applyBorder="1" applyAlignment="1" applyProtection="1">
      <alignment vertical="center"/>
      <protection hidden="1"/>
    </xf>
    <xf numFmtId="40" fontId="2" fillId="4" borderId="3" xfId="0" applyNumberFormat="1" applyFont="1" applyFill="1" applyBorder="1" applyAlignment="1" applyProtection="1">
      <alignment vertical="center"/>
      <protection hidden="1"/>
    </xf>
    <xf numFmtId="40" fontId="0" fillId="4" borderId="13" xfId="0" applyNumberFormat="1" applyFill="1" applyBorder="1" applyAlignment="1" applyProtection="1">
      <alignment vertical="center"/>
      <protection hidden="1"/>
    </xf>
    <xf numFmtId="40" fontId="3" fillId="4" borderId="26" xfId="0" applyNumberFormat="1" applyFont="1" applyFill="1" applyBorder="1" applyAlignment="1" applyProtection="1">
      <alignment vertical="center"/>
      <protection hidden="1"/>
    </xf>
    <xf numFmtId="40" fontId="3" fillId="4" borderId="2" xfId="0" applyNumberFormat="1" applyFont="1" applyFill="1" applyBorder="1" applyAlignment="1" applyProtection="1">
      <alignment vertical="center"/>
      <protection hidden="1"/>
    </xf>
    <xf numFmtId="40" fontId="3" fillId="4" borderId="3" xfId="0" applyNumberFormat="1" applyFont="1" applyFill="1" applyBorder="1" applyAlignment="1" applyProtection="1">
      <alignment vertical="center"/>
      <protection hidden="1"/>
    </xf>
    <xf numFmtId="40" fontId="0" fillId="4" borderId="10" xfId="0" applyNumberFormat="1" applyFill="1" applyBorder="1" applyAlignment="1" applyProtection="1">
      <alignment vertical="center"/>
      <protection hidden="1"/>
    </xf>
    <xf numFmtId="40" fontId="0" fillId="4" borderId="7" xfId="0" applyNumberFormat="1" applyFill="1" applyBorder="1" applyAlignment="1" applyProtection="1">
      <alignment vertical="center"/>
      <protection hidden="1"/>
    </xf>
    <xf numFmtId="40" fontId="0" fillId="4" borderId="67" xfId="0" applyNumberForma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26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vertical="center" wrapText="1"/>
      <protection hidden="1"/>
    </xf>
    <xf numFmtId="0" fontId="25" fillId="2" borderId="8" xfId="0" applyFont="1" applyFill="1" applyBorder="1" applyAlignment="1" applyProtection="1">
      <alignment vertical="center" wrapText="1"/>
      <protection hidden="1"/>
    </xf>
    <xf numFmtId="0" fontId="27" fillId="10" borderId="0" xfId="0" applyFont="1" applyFill="1" applyAlignment="1" applyProtection="1">
      <alignment vertical="center" wrapText="1"/>
      <protection hidden="1"/>
    </xf>
    <xf numFmtId="0" fontId="45" fillId="6" borderId="0" xfId="0" applyFont="1" applyFill="1" applyAlignment="1" applyProtection="1">
      <alignment vertical="center" wrapText="1"/>
      <protection hidden="1"/>
    </xf>
    <xf numFmtId="0" fontId="11" fillId="10" borderId="0" xfId="0" applyFont="1" applyFill="1" applyAlignment="1" applyProtection="1">
      <alignment vertical="center"/>
      <protection hidden="1"/>
    </xf>
    <xf numFmtId="0" fontId="47" fillId="2" borderId="0" xfId="0" applyFont="1" applyFill="1" applyAlignment="1" applyProtection="1">
      <alignment horizontal="center" vertical="center"/>
      <protection hidden="1"/>
    </xf>
    <xf numFmtId="0" fontId="0" fillId="4" borderId="129" xfId="0" applyFill="1" applyBorder="1" applyAlignment="1" applyProtection="1">
      <alignment horizontal="center" vertical="center"/>
      <protection hidden="1"/>
    </xf>
    <xf numFmtId="49" fontId="0" fillId="4" borderId="97" xfId="0" applyNumberFormat="1" applyFill="1" applyBorder="1" applyAlignment="1" applyProtection="1">
      <alignment vertical="center" wrapText="1"/>
      <protection hidden="1"/>
    </xf>
    <xf numFmtId="0" fontId="0" fillId="4" borderId="130" xfId="0" applyFill="1" applyBorder="1" applyAlignment="1" applyProtection="1">
      <alignment horizontal="center" vertical="center"/>
      <protection hidden="1"/>
    </xf>
    <xf numFmtId="0" fontId="46" fillId="4" borderId="0" xfId="0" applyFont="1" applyFill="1"/>
    <xf numFmtId="0" fontId="46" fillId="4" borderId="0" xfId="0" applyFont="1" applyFill="1" applyAlignment="1">
      <alignment horizontal="center" vertical="center"/>
    </xf>
    <xf numFmtId="0" fontId="22" fillId="10" borderId="0" xfId="0" applyFont="1" applyFill="1" applyBorder="1" applyAlignment="1" applyProtection="1">
      <alignment vertical="center" wrapText="1"/>
      <protection hidden="1"/>
    </xf>
    <xf numFmtId="0" fontId="34" fillId="10" borderId="96" xfId="0" applyFont="1" applyFill="1" applyBorder="1" applyAlignment="1" applyProtection="1">
      <alignment vertical="center"/>
      <protection hidden="1"/>
    </xf>
    <xf numFmtId="0" fontId="34" fillId="10" borderId="90" xfId="0" applyFont="1" applyFill="1" applyBorder="1" applyAlignment="1" applyProtection="1">
      <alignment vertical="center"/>
      <protection hidden="1"/>
    </xf>
    <xf numFmtId="0" fontId="34" fillId="10" borderId="106" xfId="0" applyFont="1" applyFill="1" applyBorder="1" applyAlignment="1" applyProtection="1">
      <alignment vertical="center"/>
      <protection hidden="1"/>
    </xf>
    <xf numFmtId="43" fontId="0" fillId="0" borderId="0" xfId="6" applyFont="1" applyAlignment="1" applyProtection="1">
      <alignment vertical="center" wrapText="1"/>
      <protection hidden="1"/>
    </xf>
    <xf numFmtId="43" fontId="0" fillId="0" borderId="0" xfId="6" applyFont="1" applyAlignment="1" applyProtection="1">
      <alignment horizontal="center" vertical="center"/>
      <protection hidden="1"/>
    </xf>
    <xf numFmtId="40" fontId="0" fillId="0" borderId="133" xfId="0" applyNumberFormat="1" applyBorder="1" applyAlignment="1" applyProtection="1">
      <alignment vertical="center"/>
      <protection locked="0"/>
    </xf>
    <xf numFmtId="0" fontId="0" fillId="4" borderId="134" xfId="0" applyFill="1" applyBorder="1" applyAlignment="1" applyProtection="1">
      <alignment horizontal="center" vertical="center"/>
      <protection hidden="1"/>
    </xf>
    <xf numFmtId="0" fontId="15" fillId="0" borderId="97" xfId="0" applyFont="1" applyBorder="1" applyAlignment="1" applyProtection="1">
      <alignment horizontal="center" vertical="center" wrapText="1"/>
      <protection locked="0"/>
    </xf>
    <xf numFmtId="0" fontId="2" fillId="4" borderId="135" xfId="0" applyFont="1" applyFill="1" applyBorder="1" applyAlignment="1" applyProtection="1">
      <alignment horizontal="center" vertical="center" wrapText="1"/>
      <protection hidden="1"/>
    </xf>
    <xf numFmtId="0" fontId="3" fillId="4" borderId="135" xfId="0" applyFont="1" applyFill="1" applyBorder="1" applyAlignment="1" applyProtection="1">
      <alignment horizontal="left" vertical="center" wrapText="1"/>
      <protection hidden="1"/>
    </xf>
    <xf numFmtId="0" fontId="2" fillId="4" borderId="135" xfId="0" applyFont="1" applyFill="1" applyBorder="1" applyAlignment="1" applyProtection="1">
      <alignment horizontal="left" vertical="center" wrapText="1"/>
      <protection hidden="1"/>
    </xf>
    <xf numFmtId="0" fontId="0" fillId="4" borderId="4" xfId="0" applyFill="1" applyBorder="1" applyAlignment="1" applyProtection="1">
      <alignment horizontal="left" vertical="center" wrapText="1"/>
      <protection hidden="1"/>
    </xf>
    <xf numFmtId="0" fontId="0" fillId="4" borderId="136" xfId="0" applyFill="1" applyBorder="1" applyAlignment="1" applyProtection="1">
      <alignment horizontal="left" vertical="center" wrapText="1"/>
      <protection hidden="1"/>
    </xf>
    <xf numFmtId="0" fontId="0" fillId="4" borderId="138" xfId="0" applyFill="1" applyBorder="1" applyAlignment="1" applyProtection="1">
      <alignment horizontal="left" vertical="center" wrapText="1"/>
      <protection hidden="1"/>
    </xf>
    <xf numFmtId="0" fontId="0" fillId="4" borderId="139" xfId="0" applyFill="1" applyBorder="1" applyAlignment="1" applyProtection="1">
      <alignment horizontal="left" vertical="center" wrapText="1"/>
      <protection hidden="1"/>
    </xf>
    <xf numFmtId="0" fontId="0" fillId="4" borderId="137" xfId="0" applyFill="1" applyBorder="1" applyAlignment="1" applyProtection="1">
      <alignment horizontal="left" vertical="center" wrapText="1"/>
      <protection hidden="1"/>
    </xf>
    <xf numFmtId="0" fontId="50" fillId="4" borderId="4" xfId="0" applyFont="1" applyFill="1" applyBorder="1" applyAlignment="1" applyProtection="1">
      <alignment horizontal="left" vertical="center" wrapText="1"/>
      <protection locked="0"/>
    </xf>
    <xf numFmtId="0" fontId="25" fillId="2" borderId="132" xfId="0" applyFont="1" applyFill="1" applyBorder="1" applyAlignment="1" applyProtection="1">
      <alignment vertical="center" wrapText="1"/>
      <protection hidden="1"/>
    </xf>
    <xf numFmtId="40" fontId="0" fillId="2" borderId="133" xfId="0" applyNumberFormat="1" applyFill="1" applyBorder="1" applyAlignment="1" applyProtection="1">
      <alignment vertical="center"/>
      <protection hidden="1"/>
    </xf>
    <xf numFmtId="9" fontId="0" fillId="2" borderId="99" xfId="1" applyFont="1" applyFill="1" applyBorder="1" applyAlignment="1" applyProtection="1">
      <alignment horizontal="center" vertical="center" wrapText="1"/>
      <protection hidden="1"/>
    </xf>
    <xf numFmtId="10" fontId="38" fillId="0" borderId="144" xfId="1" applyNumberFormat="1" applyFont="1" applyBorder="1" applyAlignment="1" applyProtection="1">
      <alignment horizontal="center" vertical="center"/>
      <protection locked="0"/>
    </xf>
    <xf numFmtId="0" fontId="23" fillId="2" borderId="146" xfId="0" applyFont="1" applyFill="1" applyBorder="1" applyAlignment="1" applyProtection="1">
      <alignment vertical="center" wrapText="1"/>
      <protection hidden="1"/>
    </xf>
    <xf numFmtId="166" fontId="23" fillId="2" borderId="147" xfId="0" applyNumberFormat="1" applyFont="1" applyFill="1" applyBorder="1" applyAlignment="1" applyProtection="1">
      <alignment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23" fillId="6" borderId="0" xfId="0" applyFont="1" applyFill="1" applyBorder="1" applyAlignment="1" applyProtection="1">
      <alignment vertical="center" wrapText="1"/>
      <protection hidden="1"/>
    </xf>
    <xf numFmtId="166" fontId="23" fillId="6" borderId="0" xfId="0" applyNumberFormat="1" applyFont="1" applyFill="1" applyBorder="1" applyAlignment="1" applyProtection="1">
      <alignment vertical="center"/>
      <protection hidden="1"/>
    </xf>
    <xf numFmtId="0" fontId="39" fillId="6" borderId="0" xfId="0" applyFont="1" applyFill="1" applyBorder="1" applyAlignment="1" applyProtection="1">
      <alignment horizontal="center" vertical="center" wrapText="1"/>
      <protection hidden="1"/>
    </xf>
    <xf numFmtId="0" fontId="29" fillId="10" borderId="141" xfId="0" applyFont="1" applyFill="1" applyBorder="1" applyAlignment="1" applyProtection="1">
      <alignment horizontal="center" vertical="center" wrapText="1"/>
      <protection hidden="1"/>
    </xf>
    <xf numFmtId="0" fontId="4" fillId="2" borderId="149" xfId="0" applyFont="1" applyFill="1" applyBorder="1" applyAlignment="1" applyProtection="1">
      <alignment horizontal="center" vertical="center" wrapText="1"/>
      <protection hidden="1"/>
    </xf>
    <xf numFmtId="40" fontId="23" fillId="13" borderId="150" xfId="0" applyNumberFormat="1" applyFont="1" applyFill="1" applyBorder="1" applyAlignment="1" applyProtection="1">
      <alignment vertical="center" wrapText="1"/>
      <protection hidden="1"/>
    </xf>
    <xf numFmtId="0" fontId="7" fillId="15" borderId="85" xfId="0" applyFont="1" applyFill="1" applyBorder="1" applyAlignment="1" applyProtection="1">
      <alignment horizontal="justify" vertical="center"/>
      <protection locked="0"/>
    </xf>
    <xf numFmtId="49" fontId="53" fillId="2" borderId="97" xfId="0" applyNumberFormat="1" applyFont="1" applyFill="1" applyBorder="1" applyAlignment="1" applyProtection="1">
      <alignment vertical="center" wrapText="1"/>
      <protection hidden="1"/>
    </xf>
    <xf numFmtId="0" fontId="54" fillId="11" borderId="0" xfId="0" applyFont="1" applyFill="1" applyAlignment="1" applyProtection="1">
      <alignment horizontal="center" vertical="center"/>
      <protection hidden="1"/>
    </xf>
    <xf numFmtId="0" fontId="15" fillId="0" borderId="82" xfId="0" applyFont="1" applyFill="1" applyBorder="1" applyAlignment="1" applyProtection="1">
      <alignment horizontal="center" vertical="center"/>
      <protection locked="0"/>
    </xf>
    <xf numFmtId="0" fontId="0" fillId="0" borderId="82" xfId="0" applyFill="1" applyBorder="1" applyAlignment="1" applyProtection="1">
      <alignment horizontal="center" vertical="center"/>
      <protection locked="0"/>
    </xf>
    <xf numFmtId="0" fontId="55" fillId="6" borderId="0" xfId="0" applyFont="1" applyFill="1" applyBorder="1" applyAlignment="1" applyProtection="1">
      <alignment horizontal="center" vertical="center" wrapText="1"/>
      <protection hidden="1"/>
    </xf>
    <xf numFmtId="0" fontId="29" fillId="10" borderId="141" xfId="0" applyFont="1" applyFill="1" applyBorder="1" applyAlignment="1" applyProtection="1">
      <alignment horizontal="center" vertical="center"/>
      <protection hidden="1"/>
    </xf>
    <xf numFmtId="0" fontId="0" fillId="4" borderId="144" xfId="0" applyFill="1" applyBorder="1" applyAlignment="1" applyProtection="1">
      <alignment horizontal="center" vertical="center"/>
      <protection hidden="1"/>
    </xf>
    <xf numFmtId="40" fontId="3" fillId="4" borderId="26" xfId="0" applyNumberFormat="1" applyFont="1" applyFill="1" applyBorder="1" applyAlignment="1" applyProtection="1">
      <alignment horizontal="right" vertical="center"/>
      <protection hidden="1"/>
    </xf>
    <xf numFmtId="40" fontId="2" fillId="4" borderId="26" xfId="0" applyNumberFormat="1" applyFont="1" applyFill="1" applyBorder="1" applyAlignment="1" applyProtection="1">
      <alignment horizontal="right" vertical="center"/>
      <protection hidden="1"/>
    </xf>
    <xf numFmtId="40" fontId="0" fillId="0" borderId="8" xfId="0" applyNumberFormat="1" applyFill="1" applyBorder="1" applyAlignment="1" applyProtection="1">
      <alignment horizontal="right" vertical="center" wrapText="1"/>
      <protection locked="0"/>
    </xf>
    <xf numFmtId="40" fontId="0" fillId="0" borderId="9" xfId="0" applyNumberFormat="1" applyFill="1" applyBorder="1" applyAlignment="1" applyProtection="1">
      <alignment horizontal="right" vertical="center" wrapText="1"/>
      <protection locked="0"/>
    </xf>
    <xf numFmtId="40" fontId="0" fillId="0" borderId="10" xfId="0" applyNumberFormat="1" applyFill="1" applyBorder="1" applyAlignment="1" applyProtection="1">
      <alignment horizontal="right" vertical="center" wrapText="1"/>
      <protection locked="0"/>
    </xf>
    <xf numFmtId="40" fontId="50" fillId="0" borderId="8" xfId="0" applyNumberFormat="1" applyFont="1" applyFill="1" applyBorder="1" applyAlignment="1" applyProtection="1">
      <alignment horizontal="right" vertical="center" wrapText="1"/>
      <protection locked="0"/>
    </xf>
    <xf numFmtId="40" fontId="50" fillId="0" borderId="9" xfId="0" applyNumberFormat="1" applyFont="1" applyFill="1" applyBorder="1" applyAlignment="1" applyProtection="1">
      <alignment horizontal="right" vertical="center" wrapText="1"/>
      <protection locked="0"/>
    </xf>
    <xf numFmtId="40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40" fontId="0" fillId="0" borderId="11" xfId="0" applyNumberFormat="1" applyFill="1" applyBorder="1" applyAlignment="1" applyProtection="1">
      <alignment horizontal="right" vertical="center" wrapText="1"/>
      <protection locked="0"/>
    </xf>
    <xf numFmtId="40" fontId="0" fillId="0" borderId="12" xfId="0" applyNumberFormat="1" applyFill="1" applyBorder="1" applyAlignment="1" applyProtection="1">
      <alignment horizontal="right" vertical="center" wrapText="1"/>
      <protection locked="0"/>
    </xf>
    <xf numFmtId="40" fontId="0" fillId="0" borderId="13" xfId="0" applyNumberFormat="1" applyFill="1" applyBorder="1" applyAlignment="1" applyProtection="1">
      <alignment horizontal="right" vertical="center" wrapText="1"/>
      <protection locked="0"/>
    </xf>
    <xf numFmtId="40" fontId="0" fillId="4" borderId="27" xfId="0" applyNumberFormat="1" applyFill="1" applyBorder="1" applyAlignment="1" applyProtection="1">
      <alignment vertical="center"/>
      <protection hidden="1"/>
    </xf>
    <xf numFmtId="40" fontId="0" fillId="4" borderId="29" xfId="0" applyNumberFormat="1" applyFill="1" applyBorder="1" applyAlignment="1" applyProtection="1">
      <alignment vertical="center"/>
      <protection hidden="1"/>
    </xf>
    <xf numFmtId="40" fontId="0" fillId="4" borderId="28" xfId="0" applyNumberFormat="1" applyFill="1" applyBorder="1" applyAlignment="1" applyProtection="1">
      <alignment vertical="center"/>
      <protection hidden="1"/>
    </xf>
    <xf numFmtId="40" fontId="0" fillId="4" borderId="65" xfId="0" applyNumberFormat="1" applyFill="1" applyBorder="1" applyAlignment="1" applyProtection="1">
      <alignment vertical="center"/>
      <protection hidden="1"/>
    </xf>
    <xf numFmtId="165" fontId="23" fillId="6" borderId="151" xfId="1" applyNumberFormat="1" applyFont="1" applyFill="1" applyBorder="1" applyAlignment="1" applyProtection="1">
      <alignment horizontal="center" vertical="center" wrapText="1"/>
      <protection hidden="1"/>
    </xf>
    <xf numFmtId="165" fontId="23" fillId="6" borderId="152" xfId="1" applyNumberFormat="1" applyFont="1" applyFill="1" applyBorder="1" applyAlignment="1" applyProtection="1">
      <alignment horizontal="center" vertical="center" wrapText="1"/>
      <protection hidden="1"/>
    </xf>
    <xf numFmtId="165" fontId="23" fillId="6" borderId="153" xfId="1" applyNumberFormat="1" applyFont="1" applyFill="1" applyBorder="1" applyAlignment="1" applyProtection="1">
      <alignment horizontal="center" vertical="center" wrapText="1"/>
      <protection hidden="1"/>
    </xf>
    <xf numFmtId="0" fontId="14" fillId="10" borderId="1" xfId="0" applyFont="1" applyFill="1" applyBorder="1" applyAlignment="1" applyProtection="1">
      <alignment horizontal="center" vertical="center" wrapText="1"/>
      <protection hidden="1"/>
    </xf>
    <xf numFmtId="0" fontId="14" fillId="10" borderId="2" xfId="0" applyFont="1" applyFill="1" applyBorder="1" applyAlignment="1" applyProtection="1">
      <alignment horizontal="center" vertical="center" wrapText="1"/>
      <protection hidden="1"/>
    </xf>
    <xf numFmtId="0" fontId="14" fillId="10" borderId="3" xfId="0" applyFont="1" applyFill="1" applyBorder="1" applyAlignment="1" applyProtection="1">
      <alignment horizontal="center" vertical="center" wrapText="1"/>
      <protection hidden="1"/>
    </xf>
    <xf numFmtId="0" fontId="0" fillId="4" borderId="8" xfId="0" applyFill="1" applyBorder="1" applyAlignment="1" applyProtection="1">
      <alignment vertical="center" wrapText="1"/>
      <protection hidden="1"/>
    </xf>
    <xf numFmtId="0" fontId="41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0" fontId="46" fillId="4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vertical="center" wrapText="1"/>
    </xf>
    <xf numFmtId="0" fontId="37" fillId="6" borderId="117" xfId="0" applyFont="1" applyFill="1" applyBorder="1" applyAlignment="1" applyProtection="1">
      <alignment horizontal="center" vertical="center" wrapText="1"/>
      <protection hidden="1"/>
    </xf>
    <xf numFmtId="0" fontId="37" fillId="6" borderId="0" xfId="0" applyFont="1" applyFill="1" applyBorder="1" applyAlignment="1" applyProtection="1">
      <alignment horizontal="center" vertical="center" wrapText="1"/>
      <protection hidden="1"/>
    </xf>
    <xf numFmtId="0" fontId="29" fillId="10" borderId="78" xfId="0" applyFont="1" applyFill="1" applyBorder="1" applyAlignment="1" applyProtection="1">
      <alignment vertical="center" wrapText="1"/>
      <protection hidden="1"/>
    </xf>
    <xf numFmtId="0" fontId="29" fillId="10" borderId="0" xfId="0" applyFont="1" applyFill="1" applyBorder="1" applyAlignment="1" applyProtection="1">
      <alignment vertical="center" wrapText="1"/>
      <protection hidden="1"/>
    </xf>
    <xf numFmtId="0" fontId="6" fillId="7" borderId="122" xfId="0" applyFont="1" applyFill="1" applyBorder="1" applyAlignment="1" applyProtection="1">
      <alignment horizontal="center" vertical="center" wrapText="1"/>
      <protection locked="0"/>
    </xf>
    <xf numFmtId="0" fontId="6" fillId="7" borderId="123" xfId="0" applyFont="1" applyFill="1" applyBorder="1" applyAlignment="1" applyProtection="1">
      <alignment horizontal="center" vertical="center" wrapText="1"/>
      <protection locked="0"/>
    </xf>
    <xf numFmtId="0" fontId="6" fillId="7" borderId="124" xfId="0" applyFont="1" applyFill="1" applyBorder="1" applyAlignment="1" applyProtection="1">
      <alignment horizontal="center" vertical="center" wrapText="1"/>
      <protection locked="0"/>
    </xf>
    <xf numFmtId="0" fontId="0" fillId="0" borderId="75" xfId="0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34" fillId="10" borderId="80" xfId="0" applyFont="1" applyFill="1" applyBorder="1" applyAlignment="1" applyProtection="1">
      <alignment vertical="center"/>
      <protection hidden="1"/>
    </xf>
    <xf numFmtId="0" fontId="34" fillId="10" borderId="91" xfId="0" applyFont="1" applyFill="1" applyBorder="1" applyAlignment="1" applyProtection="1">
      <alignment vertical="center"/>
      <protection hidden="1"/>
    </xf>
    <xf numFmtId="0" fontId="34" fillId="10" borderId="93" xfId="0" applyFont="1" applyFill="1" applyBorder="1" applyAlignment="1" applyProtection="1">
      <alignment vertical="center"/>
      <protection hidden="1"/>
    </xf>
    <xf numFmtId="0" fontId="0" fillId="0" borderId="110" xfId="0" applyBorder="1" applyAlignment="1" applyProtection="1">
      <alignment horizontal="center"/>
      <protection locked="0"/>
    </xf>
    <xf numFmtId="0" fontId="0" fillId="0" borderId="111" xfId="0" applyBorder="1" applyAlignment="1" applyProtection="1">
      <alignment horizontal="center"/>
      <protection locked="0"/>
    </xf>
    <xf numFmtId="0" fontId="0" fillId="0" borderId="112" xfId="0" applyBorder="1" applyAlignment="1" applyProtection="1">
      <alignment horizontal="center"/>
      <protection locked="0"/>
    </xf>
    <xf numFmtId="0" fontId="0" fillId="6" borderId="119" xfId="0" applyFill="1" applyBorder="1" applyAlignment="1" applyProtection="1">
      <alignment horizontal="center"/>
      <protection hidden="1"/>
    </xf>
    <xf numFmtId="0" fontId="0" fillId="6" borderId="72" xfId="0" applyFill="1" applyBorder="1" applyAlignment="1" applyProtection="1">
      <alignment horizontal="center"/>
      <protection hidden="1"/>
    </xf>
    <xf numFmtId="0" fontId="0" fillId="6" borderId="73" xfId="0" applyFill="1" applyBorder="1" applyAlignment="1" applyProtection="1">
      <alignment horizontal="center"/>
      <protection hidden="1"/>
    </xf>
    <xf numFmtId="43" fontId="6" fillId="7" borderId="89" xfId="6" applyFont="1" applyFill="1" applyBorder="1" applyAlignment="1" applyProtection="1">
      <alignment vertical="center" wrapText="1"/>
      <protection locked="0"/>
    </xf>
    <xf numFmtId="43" fontId="6" fillId="7" borderId="81" xfId="6" applyFont="1" applyFill="1" applyBorder="1" applyAlignment="1" applyProtection="1">
      <alignment vertical="center" wrapText="1"/>
      <protection locked="0"/>
    </xf>
    <xf numFmtId="0" fontId="0" fillId="6" borderId="91" xfId="0" applyFill="1" applyBorder="1" applyAlignment="1" applyProtection="1">
      <alignment horizontal="center"/>
      <protection hidden="1"/>
    </xf>
    <xf numFmtId="0" fontId="0" fillId="6" borderId="93" xfId="0" applyFill="1" applyBorder="1" applyAlignment="1" applyProtection="1">
      <alignment horizontal="center"/>
      <protection hidden="1"/>
    </xf>
    <xf numFmtId="0" fontId="37" fillId="6" borderId="89" xfId="0" applyFont="1" applyFill="1" applyBorder="1" applyAlignment="1" applyProtection="1">
      <alignment vertical="center"/>
      <protection hidden="1"/>
    </xf>
    <xf numFmtId="0" fontId="37" fillId="6" borderId="91" xfId="0" applyFont="1" applyFill="1" applyBorder="1" applyAlignment="1" applyProtection="1">
      <alignment vertical="center"/>
      <protection hidden="1"/>
    </xf>
    <xf numFmtId="0" fontId="37" fillId="6" borderId="81" xfId="0" applyFont="1" applyFill="1" applyBorder="1" applyAlignment="1" applyProtection="1">
      <alignment vertical="center"/>
      <protection hidden="1"/>
    </xf>
    <xf numFmtId="0" fontId="0" fillId="0" borderId="110" xfId="0" applyBorder="1" applyAlignment="1" applyProtection="1">
      <alignment wrapText="1"/>
      <protection locked="0"/>
    </xf>
    <xf numFmtId="0" fontId="0" fillId="0" borderId="111" xfId="0" applyBorder="1" applyAlignment="1" applyProtection="1">
      <alignment wrapText="1"/>
      <protection locked="0"/>
    </xf>
    <xf numFmtId="0" fontId="0" fillId="0" borderId="112" xfId="0" applyBorder="1" applyAlignment="1" applyProtection="1">
      <alignment wrapText="1"/>
      <protection locked="0"/>
    </xf>
    <xf numFmtId="0" fontId="34" fillId="10" borderId="96" xfId="0" applyFont="1" applyFill="1" applyBorder="1" applyAlignment="1" applyProtection="1">
      <alignment vertical="center"/>
      <protection hidden="1"/>
    </xf>
    <xf numFmtId="0" fontId="14" fillId="10" borderId="74" xfId="0" applyFont="1" applyFill="1" applyBorder="1" applyAlignment="1">
      <alignment horizontal="center" vertical="center"/>
    </xf>
    <xf numFmtId="0" fontId="14" fillId="10" borderId="75" xfId="0" applyFont="1" applyFill="1" applyBorder="1" applyAlignment="1">
      <alignment horizontal="center" vertical="center"/>
    </xf>
    <xf numFmtId="0" fontId="14" fillId="10" borderId="77" xfId="0" applyFont="1" applyFill="1" applyBorder="1" applyAlignment="1">
      <alignment horizontal="center" vertical="center"/>
    </xf>
    <xf numFmtId="0" fontId="14" fillId="10" borderId="78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79" xfId="0" applyFont="1" applyFill="1" applyBorder="1" applyAlignment="1">
      <alignment horizontal="center" vertical="center"/>
    </xf>
    <xf numFmtId="0" fontId="6" fillId="12" borderId="80" xfId="0" applyFont="1" applyFill="1" applyBorder="1" applyAlignment="1" applyProtection="1">
      <alignment vertical="center" wrapText="1"/>
      <protection hidden="1"/>
    </xf>
    <xf numFmtId="0" fontId="6" fillId="12" borderId="81" xfId="0" applyFont="1" applyFill="1" applyBorder="1" applyAlignment="1" applyProtection="1">
      <alignment vertical="center" wrapText="1"/>
      <protection hidden="1"/>
    </xf>
    <xf numFmtId="0" fontId="6" fillId="12" borderId="83" xfId="0" applyFont="1" applyFill="1" applyBorder="1" applyAlignment="1" applyProtection="1">
      <alignment vertical="center" wrapText="1"/>
      <protection hidden="1"/>
    </xf>
    <xf numFmtId="0" fontId="6" fillId="12" borderId="84" xfId="0" applyFont="1" applyFill="1" applyBorder="1" applyAlignment="1" applyProtection="1">
      <alignment vertical="center" wrapText="1"/>
      <protection hidden="1"/>
    </xf>
    <xf numFmtId="0" fontId="6" fillId="9" borderId="86" xfId="0" applyFont="1" applyFill="1" applyBorder="1" applyAlignment="1" applyProtection="1">
      <alignment horizontal="justify" vertical="center" wrapText="1"/>
      <protection hidden="1"/>
    </xf>
    <xf numFmtId="0" fontId="6" fillId="9" borderId="87" xfId="0" applyFont="1" applyFill="1" applyBorder="1" applyAlignment="1" applyProtection="1">
      <alignment horizontal="justify" vertical="center" wrapText="1"/>
      <protection hidden="1"/>
    </xf>
    <xf numFmtId="0" fontId="6" fillId="9" borderId="88" xfId="0" applyFont="1" applyFill="1" applyBorder="1" applyAlignment="1" applyProtection="1">
      <alignment horizontal="justify" vertical="center" wrapText="1"/>
      <protection hidden="1"/>
    </xf>
    <xf numFmtId="0" fontId="34" fillId="10" borderId="78" xfId="0" applyFont="1" applyFill="1" applyBorder="1" applyAlignment="1" applyProtection="1">
      <alignment vertical="center"/>
      <protection hidden="1"/>
    </xf>
    <xf numFmtId="0" fontId="34" fillId="10" borderId="0" xfId="0" applyFont="1" applyFill="1" applyBorder="1" applyAlignment="1" applyProtection="1">
      <alignment vertical="center"/>
      <protection hidden="1"/>
    </xf>
    <xf numFmtId="0" fontId="34" fillId="10" borderId="79" xfId="0" applyFont="1" applyFill="1" applyBorder="1" applyAlignment="1" applyProtection="1">
      <alignment vertical="center"/>
      <protection hidden="1"/>
    </xf>
    <xf numFmtId="0" fontId="0" fillId="0" borderId="107" xfId="0" applyBorder="1" applyAlignment="1" applyProtection="1">
      <protection locked="0"/>
    </xf>
    <xf numFmtId="0" fontId="0" fillId="0" borderId="108" xfId="0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37" fillId="6" borderId="116" xfId="0" applyFont="1" applyFill="1" applyBorder="1" applyAlignment="1" applyProtection="1">
      <alignment vertical="center" wrapText="1"/>
      <protection hidden="1"/>
    </xf>
    <xf numFmtId="0" fontId="37" fillId="6" borderId="94" xfId="0" applyFont="1" applyFill="1" applyBorder="1" applyAlignment="1" applyProtection="1">
      <alignment vertical="center" wrapText="1"/>
      <protection hidden="1"/>
    </xf>
    <xf numFmtId="0" fontId="37" fillId="6" borderId="118" xfId="0" applyFont="1" applyFill="1" applyBorder="1" applyAlignment="1" applyProtection="1">
      <alignment vertical="center" wrapText="1"/>
      <protection hidden="1"/>
    </xf>
    <xf numFmtId="0" fontId="37" fillId="6" borderId="92" xfId="0" applyFont="1" applyFill="1" applyBorder="1" applyAlignment="1" applyProtection="1">
      <alignment vertical="center" wrapText="1"/>
      <protection hidden="1"/>
    </xf>
    <xf numFmtId="0" fontId="37" fillId="6" borderId="96" xfId="0" applyFont="1" applyFill="1" applyBorder="1" applyAlignment="1" applyProtection="1">
      <alignment vertical="center" wrapText="1"/>
      <protection hidden="1"/>
    </xf>
    <xf numFmtId="0" fontId="37" fillId="6" borderId="106" xfId="0" applyFont="1" applyFill="1" applyBorder="1" applyAlignment="1" applyProtection="1">
      <alignment vertical="center" wrapText="1"/>
      <protection hidden="1"/>
    </xf>
    <xf numFmtId="0" fontId="37" fillId="6" borderId="117" xfId="0" applyFont="1" applyFill="1" applyBorder="1" applyAlignment="1" applyProtection="1">
      <alignment vertical="center" wrapText="1"/>
      <protection hidden="1"/>
    </xf>
    <xf numFmtId="0" fontId="37" fillId="6" borderId="0" xfId="0" applyFont="1" applyFill="1" applyBorder="1" applyAlignment="1" applyProtection="1">
      <alignment vertical="center" wrapText="1"/>
      <protection hidden="1"/>
    </xf>
    <xf numFmtId="0" fontId="37" fillId="6" borderId="79" xfId="0" applyFont="1" applyFill="1" applyBorder="1" applyAlignment="1" applyProtection="1">
      <alignment vertical="center" wrapText="1"/>
      <protection hidden="1"/>
    </xf>
    <xf numFmtId="0" fontId="37" fillId="6" borderId="79" xfId="0" applyFont="1" applyFill="1" applyBorder="1" applyAlignment="1" applyProtection="1">
      <alignment horizontal="center" vertical="center" wrapText="1"/>
      <protection hidden="1"/>
    </xf>
    <xf numFmtId="0" fontId="6" fillId="7" borderId="107" xfId="0" applyFont="1" applyFill="1" applyBorder="1" applyAlignment="1" applyProtection="1">
      <alignment vertical="center" wrapText="1"/>
      <protection locked="0"/>
    </xf>
    <xf numFmtId="0" fontId="6" fillId="7" borderId="108" xfId="0" applyFont="1" applyFill="1" applyBorder="1" applyAlignment="1" applyProtection="1">
      <alignment vertical="center" wrapText="1"/>
      <protection locked="0"/>
    </xf>
    <xf numFmtId="0" fontId="6" fillId="7" borderId="109" xfId="0" applyFont="1" applyFill="1" applyBorder="1" applyAlignment="1" applyProtection="1">
      <alignment vertical="center" wrapText="1"/>
      <protection locked="0"/>
    </xf>
    <xf numFmtId="0" fontId="34" fillId="10" borderId="90" xfId="0" applyFont="1" applyFill="1" applyBorder="1" applyAlignment="1" applyProtection="1">
      <alignment vertical="center"/>
      <protection hidden="1"/>
    </xf>
    <xf numFmtId="0" fontId="34" fillId="10" borderId="106" xfId="0" applyFont="1" applyFill="1" applyBorder="1" applyAlignment="1" applyProtection="1">
      <alignment vertical="center"/>
      <protection hidden="1"/>
    </xf>
    <xf numFmtId="0" fontId="0" fillId="0" borderId="113" xfId="0" applyBorder="1" applyAlignment="1" applyProtection="1">
      <alignment wrapText="1"/>
      <protection locked="0"/>
    </xf>
    <xf numFmtId="0" fontId="0" fillId="0" borderId="114" xfId="0" applyBorder="1" applyAlignment="1" applyProtection="1">
      <alignment wrapText="1"/>
      <protection locked="0"/>
    </xf>
    <xf numFmtId="0" fontId="0" fillId="0" borderId="115" xfId="0" applyBorder="1" applyAlignment="1" applyProtection="1">
      <alignment wrapText="1"/>
      <protection locked="0"/>
    </xf>
    <xf numFmtId="0" fontId="0" fillId="0" borderId="113" xfId="0" applyBorder="1" applyAlignment="1" applyProtection="1">
      <alignment horizontal="center"/>
      <protection locked="0"/>
    </xf>
    <xf numFmtId="0" fontId="0" fillId="0" borderId="114" xfId="0" applyBorder="1" applyAlignment="1" applyProtection="1">
      <alignment horizontal="center"/>
      <protection locked="0"/>
    </xf>
    <xf numFmtId="0" fontId="0" fillId="0" borderId="115" xfId="0" applyBorder="1" applyAlignment="1" applyProtection="1">
      <alignment horizontal="center"/>
      <protection locked="0"/>
    </xf>
    <xf numFmtId="0" fontId="0" fillId="0" borderId="110" xfId="0" applyBorder="1" applyAlignment="1" applyProtection="1">
      <protection locked="0"/>
    </xf>
    <xf numFmtId="0" fontId="0" fillId="0" borderId="111" xfId="0" applyBorder="1" applyAlignment="1" applyProtection="1">
      <protection locked="0"/>
    </xf>
    <xf numFmtId="0" fontId="0" fillId="0" borderId="112" xfId="0" applyBorder="1" applyAlignment="1" applyProtection="1">
      <protection locked="0"/>
    </xf>
    <xf numFmtId="0" fontId="37" fillId="6" borderId="116" xfId="0" applyFont="1" applyFill="1" applyBorder="1" applyAlignment="1" applyProtection="1">
      <alignment horizontal="center" vertical="center" wrapText="1"/>
      <protection hidden="1"/>
    </xf>
    <xf numFmtId="0" fontId="37" fillId="6" borderId="94" xfId="0" applyFont="1" applyFill="1" applyBorder="1" applyAlignment="1" applyProtection="1">
      <alignment horizontal="center" vertical="center" wrapText="1"/>
      <protection hidden="1"/>
    </xf>
    <xf numFmtId="0" fontId="37" fillId="6" borderId="118" xfId="0" applyFont="1" applyFill="1" applyBorder="1" applyAlignment="1" applyProtection="1">
      <alignment horizontal="center" vertical="center" wrapText="1"/>
      <protection hidden="1"/>
    </xf>
    <xf numFmtId="0" fontId="0" fillId="0" borderId="113" xfId="0" applyBorder="1" applyAlignment="1" applyProtection="1">
      <protection locked="0"/>
    </xf>
    <xf numFmtId="0" fontId="0" fillId="0" borderId="114" xfId="0" applyBorder="1" applyAlignment="1" applyProtection="1">
      <protection locked="0"/>
    </xf>
    <xf numFmtId="0" fontId="0" fillId="0" borderId="115" xfId="0" applyBorder="1" applyAlignment="1" applyProtection="1">
      <protection locked="0"/>
    </xf>
    <xf numFmtId="0" fontId="37" fillId="6" borderId="125" xfId="0" applyFont="1" applyFill="1" applyBorder="1" applyAlignment="1" applyProtection="1">
      <alignment horizontal="center" vertical="center" wrapText="1"/>
      <protection hidden="1"/>
    </xf>
    <xf numFmtId="0" fontId="37" fillId="6" borderId="126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4" fillId="10" borderId="0" xfId="0" applyFont="1" applyFill="1" applyAlignment="1" applyProtection="1">
      <alignment horizontal="center" wrapText="1"/>
      <protection hidden="1"/>
    </xf>
    <xf numFmtId="0" fontId="14" fillId="10" borderId="0" xfId="0" applyFont="1" applyFill="1" applyAlignment="1" applyProtection="1">
      <alignment horizontal="center"/>
      <protection hidden="1"/>
    </xf>
    <xf numFmtId="0" fontId="27" fillId="10" borderId="0" xfId="0" applyFont="1" applyFill="1" applyBorder="1" applyAlignment="1" applyProtection="1">
      <alignment vertical="center" wrapText="1"/>
      <protection hidden="1"/>
    </xf>
    <xf numFmtId="0" fontId="27" fillId="10" borderId="131" xfId="0" applyFont="1" applyFill="1" applyBorder="1" applyAlignment="1">
      <alignment horizontal="center" vertical="center"/>
    </xf>
    <xf numFmtId="0" fontId="39" fillId="0" borderId="141" xfId="0" applyFont="1" applyBorder="1" applyAlignment="1" applyProtection="1">
      <alignment horizontal="center" vertical="center" wrapText="1"/>
      <protection hidden="1"/>
    </xf>
    <xf numFmtId="0" fontId="39" fillId="0" borderId="142" xfId="0" applyFont="1" applyBorder="1" applyAlignment="1" applyProtection="1">
      <alignment horizontal="center" vertical="center" wrapText="1"/>
      <protection hidden="1"/>
    </xf>
    <xf numFmtId="0" fontId="39" fillId="0" borderId="144" xfId="0" applyFont="1" applyBorder="1" applyAlignment="1" applyProtection="1">
      <alignment horizontal="center" vertical="center" wrapText="1"/>
      <protection hidden="1"/>
    </xf>
    <xf numFmtId="0" fontId="39" fillId="0" borderId="145" xfId="0" applyFont="1" applyBorder="1" applyAlignment="1" applyProtection="1">
      <alignment horizontal="center" vertical="center" wrapText="1"/>
      <protection hidden="1"/>
    </xf>
    <xf numFmtId="0" fontId="27" fillId="10" borderId="154" xfId="0" applyFont="1" applyFill="1" applyBorder="1" applyAlignment="1" applyProtection="1">
      <alignment horizontal="center" vertical="center" wrapText="1"/>
      <protection hidden="1"/>
    </xf>
    <xf numFmtId="0" fontId="27" fillId="10" borderId="35" xfId="0" applyFont="1" applyFill="1" applyBorder="1" applyAlignment="1" applyProtection="1">
      <alignment horizontal="center" vertical="center" wrapText="1"/>
      <protection hidden="1"/>
    </xf>
    <xf numFmtId="0" fontId="27" fillId="10" borderId="98" xfId="0" applyFont="1" applyFill="1" applyBorder="1" applyAlignment="1" applyProtection="1">
      <alignment horizontal="center" vertical="center" wrapText="1"/>
      <protection hidden="1"/>
    </xf>
    <xf numFmtId="0" fontId="27" fillId="10" borderId="155" xfId="0" applyFont="1" applyFill="1" applyBorder="1" applyAlignment="1" applyProtection="1">
      <alignment horizontal="center" vertical="center" wrapText="1"/>
      <protection hidden="1"/>
    </xf>
    <xf numFmtId="0" fontId="27" fillId="10" borderId="156" xfId="0" applyFont="1" applyFill="1" applyBorder="1" applyAlignment="1" applyProtection="1">
      <alignment horizontal="center" vertical="center" wrapText="1"/>
      <protection hidden="1"/>
    </xf>
    <xf numFmtId="0" fontId="27" fillId="10" borderId="157" xfId="0" applyFont="1" applyFill="1" applyBorder="1" applyAlignment="1" applyProtection="1">
      <alignment horizontal="center" vertical="center" wrapText="1"/>
      <protection hidden="1"/>
    </xf>
    <xf numFmtId="0" fontId="26" fillId="6" borderId="158" xfId="0" applyFont="1" applyFill="1" applyBorder="1" applyAlignment="1" applyProtection="1">
      <alignment horizontal="center" vertical="center" wrapText="1"/>
      <protection hidden="1"/>
    </xf>
    <xf numFmtId="0" fontId="26" fillId="6" borderId="0" xfId="0" applyFont="1" applyFill="1" applyBorder="1" applyAlignment="1" applyProtection="1">
      <alignment horizontal="center" vertical="center" wrapText="1"/>
      <protection hidden="1"/>
    </xf>
    <xf numFmtId="0" fontId="0" fillId="4" borderId="143" xfId="0" applyFill="1" applyBorder="1" applyAlignment="1" applyProtection="1">
      <alignment horizontal="center" vertical="center"/>
      <protection hidden="1"/>
    </xf>
    <xf numFmtId="0" fontId="0" fillId="4" borderId="144" xfId="0" applyFill="1" applyBorder="1" applyAlignment="1" applyProtection="1">
      <alignment horizontal="center" vertical="center"/>
      <protection hidden="1"/>
    </xf>
    <xf numFmtId="0" fontId="29" fillId="10" borderId="141" xfId="0" applyFont="1" applyFill="1" applyBorder="1" applyAlignment="1" applyProtection="1">
      <alignment horizontal="center" vertical="center" wrapText="1"/>
      <protection hidden="1"/>
    </xf>
    <xf numFmtId="9" fontId="2" fillId="4" borderId="144" xfId="1" applyFont="1" applyFill="1" applyBorder="1" applyAlignment="1" applyProtection="1">
      <alignment horizontal="center" vertical="center"/>
      <protection hidden="1"/>
    </xf>
    <xf numFmtId="0" fontId="29" fillId="10" borderId="140" xfId="0" applyFont="1" applyFill="1" applyBorder="1" applyAlignment="1" applyProtection="1">
      <alignment horizontal="center" vertical="center"/>
      <protection hidden="1"/>
    </xf>
    <xf numFmtId="0" fontId="29" fillId="10" borderId="141" xfId="0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2" fillId="4" borderId="25" xfId="0" applyFont="1" applyFill="1" applyBorder="1" applyAlignment="1" applyProtection="1">
      <alignment horizontal="left" vertical="center" wrapText="1"/>
      <protection hidden="1"/>
    </xf>
    <xf numFmtId="0" fontId="2" fillId="4" borderId="14" xfId="0" applyFont="1" applyFill="1" applyBorder="1" applyAlignment="1" applyProtection="1">
      <alignment horizontal="left" vertical="center" wrapText="1"/>
      <protection hidden="1"/>
    </xf>
    <xf numFmtId="0" fontId="2" fillId="4" borderId="15" xfId="0" applyFont="1" applyFill="1" applyBorder="1" applyAlignment="1" applyProtection="1">
      <alignment horizontal="left" vertical="center" wrapText="1"/>
      <protection hidden="1"/>
    </xf>
    <xf numFmtId="0" fontId="39" fillId="2" borderId="147" xfId="0" applyFont="1" applyFill="1" applyBorder="1" applyAlignment="1" applyProtection="1">
      <alignment horizontal="center" vertical="center" wrapText="1"/>
      <protection hidden="1"/>
    </xf>
    <xf numFmtId="0" fontId="39" fillId="2" borderId="148" xfId="0" applyFont="1" applyFill="1" applyBorder="1" applyAlignment="1" applyProtection="1">
      <alignment horizontal="center" vertical="center" wrapText="1"/>
      <protection hidden="1"/>
    </xf>
    <xf numFmtId="0" fontId="51" fillId="10" borderId="49" xfId="0" applyFont="1" applyFill="1" applyBorder="1" applyAlignment="1" applyProtection="1">
      <alignment vertical="center" wrapText="1"/>
      <protection hidden="1"/>
    </xf>
    <xf numFmtId="0" fontId="51" fillId="10" borderId="0" xfId="0" applyFont="1" applyFill="1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27" fillId="10" borderId="0" xfId="0" applyFont="1" applyFill="1" applyAlignment="1" applyProtection="1">
      <alignment vertical="center"/>
      <protection hidden="1"/>
    </xf>
    <xf numFmtId="0" fontId="3" fillId="4" borderId="25" xfId="0" applyFont="1" applyFill="1" applyBorder="1" applyAlignment="1" applyProtection="1">
      <alignment horizontal="left" vertical="center" wrapText="1"/>
      <protection hidden="1"/>
    </xf>
    <xf numFmtId="0" fontId="3" fillId="4" borderId="14" xfId="0" applyFont="1" applyFill="1" applyBorder="1" applyAlignment="1" applyProtection="1">
      <alignment horizontal="left" vertical="center" wrapText="1"/>
      <protection hidden="1"/>
    </xf>
    <xf numFmtId="0" fontId="3" fillId="4" borderId="15" xfId="0" applyFont="1" applyFill="1" applyBorder="1" applyAlignment="1" applyProtection="1">
      <alignment horizontal="left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14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51" fillId="10" borderId="34" xfId="0" applyFont="1" applyFill="1" applyBorder="1" applyAlignment="1">
      <alignment vertical="center" wrapText="1"/>
    </xf>
    <xf numFmtId="0" fontId="14" fillId="10" borderId="0" xfId="0" applyFont="1" applyFill="1" applyAlignment="1" applyProtection="1">
      <alignment vertical="center" wrapText="1"/>
      <protection hidden="1"/>
    </xf>
    <xf numFmtId="0" fontId="22" fillId="10" borderId="0" xfId="0" applyFont="1" applyFill="1" applyBorder="1" applyAlignment="1" applyProtection="1">
      <alignment vertical="center" wrapText="1"/>
      <protection hidden="1"/>
    </xf>
    <xf numFmtId="0" fontId="14" fillId="10" borderId="62" xfId="0" applyFont="1" applyFill="1" applyBorder="1" applyAlignment="1" applyProtection="1"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14" fillId="10" borderId="34" xfId="0" applyFont="1" applyFill="1" applyBorder="1" applyAlignment="1" applyProtection="1">
      <alignment vertical="center"/>
      <protection hidden="1"/>
    </xf>
    <xf numFmtId="0" fontId="52" fillId="10" borderId="34" xfId="0" applyFont="1" applyFill="1" applyBorder="1" applyAlignment="1" applyProtection="1">
      <alignment horizontal="center" vertical="center"/>
      <protection hidden="1"/>
    </xf>
    <xf numFmtId="0" fontId="15" fillId="6" borderId="34" xfId="0" applyFont="1" applyFill="1" applyBorder="1" applyAlignment="1" applyProtection="1">
      <alignment horizontal="center" vertical="center"/>
      <protection hidden="1"/>
    </xf>
    <xf numFmtId="0" fontId="42" fillId="10" borderId="0" xfId="0" applyFont="1" applyFill="1" applyBorder="1" applyAlignment="1" applyProtection="1">
      <alignment vertical="center" wrapText="1"/>
      <protection hidden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4" fillId="10" borderId="62" xfId="0" applyFont="1" applyFill="1" applyBorder="1" applyAlignment="1"/>
    <xf numFmtId="0" fontId="30" fillId="2" borderId="49" xfId="0" applyFont="1" applyFill="1" applyBorder="1" applyAlignment="1" applyProtection="1">
      <alignment horizontal="right" vertical="center" wrapText="1"/>
      <protection hidden="1"/>
    </xf>
    <xf numFmtId="0" fontId="30" fillId="2" borderId="0" xfId="0" applyFont="1" applyFill="1" applyBorder="1" applyAlignment="1" applyProtection="1">
      <alignment horizontal="right" vertical="center" wrapText="1"/>
      <protection hidden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0" fillId="0" borderId="30" xfId="0" applyFill="1" applyBorder="1" applyAlignment="1" applyProtection="1">
      <alignment vertical="center" wrapText="1"/>
      <protection locked="0"/>
    </xf>
    <xf numFmtId="0" fontId="0" fillId="0" borderId="76" xfId="0" applyFill="1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2" fillId="2" borderId="4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50" xfId="0" applyFont="1" applyFill="1" applyBorder="1" applyAlignment="1" applyProtection="1">
      <alignment horizontal="center" vertical="center"/>
      <protection hidden="1"/>
    </xf>
    <xf numFmtId="0" fontId="0" fillId="2" borderId="49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50" xfId="0" applyFill="1" applyBorder="1" applyAlignment="1" applyProtection="1">
      <alignment vertical="center"/>
      <protection hidden="1"/>
    </xf>
    <xf numFmtId="0" fontId="0" fillId="2" borderId="49" xfId="0" applyFill="1" applyBorder="1" applyAlignment="1" applyProtection="1">
      <alignment vertical="center"/>
      <protection hidden="1"/>
    </xf>
    <xf numFmtId="0" fontId="29" fillId="10" borderId="0" xfId="0" applyFont="1" applyFill="1" applyBorder="1" applyAlignment="1">
      <alignment vertical="center" wrapText="1"/>
    </xf>
    <xf numFmtId="0" fontId="30" fillId="2" borderId="49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0" fillId="2" borderId="50" xfId="0" applyFont="1" applyFill="1" applyBorder="1" applyAlignment="1" applyProtection="1">
      <alignment horizontal="center" vertical="center"/>
      <protection hidden="1"/>
    </xf>
    <xf numFmtId="0" fontId="0" fillId="2" borderId="49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0" xfId="0" applyFill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50" xfId="0" applyFill="1" applyBorder="1" applyAlignment="1" applyProtection="1">
      <alignment horizontal="center" vertical="center" wrapText="1"/>
      <protection hidden="1"/>
    </xf>
    <xf numFmtId="0" fontId="20" fillId="9" borderId="57" xfId="0" applyFont="1" applyFill="1" applyBorder="1" applyAlignment="1" applyProtection="1">
      <alignment horizontal="center" vertical="center" wrapText="1"/>
      <protection hidden="1"/>
    </xf>
    <xf numFmtId="0" fontId="20" fillId="9" borderId="61" xfId="0" applyFont="1" applyFill="1" applyBorder="1" applyAlignment="1" applyProtection="1">
      <alignment horizontal="center" vertical="center" wrapText="1"/>
      <protection hidden="1"/>
    </xf>
    <xf numFmtId="0" fontId="20" fillId="9" borderId="5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</cellXfs>
  <cellStyles count="7">
    <cellStyle name="Collegamento ipertestuale" xfId="4" builtinId="8"/>
    <cellStyle name="Migliaia" xfId="6" builtinId="3"/>
    <cellStyle name="Normale" xfId="0" builtinId="0"/>
    <cellStyle name="Normale 2" xfId="2" xr:uid="{00000000-0005-0000-0000-000002000000}"/>
    <cellStyle name="Normale 3" xfId="5" xr:uid="{00000000-0005-0000-0000-000003000000}"/>
    <cellStyle name="Percentuale" xfId="1" builtinId="5"/>
    <cellStyle name="Percentuale 2" xfId="3" xr:uid="{00000000-0005-0000-0000-000005000000}"/>
  </cellStyles>
  <dxfs count="172"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strike val="0"/>
        <color theme="4" tint="0.79998168889431442"/>
      </font>
      <fill>
        <patternFill>
          <bgColor theme="4" tint="0.79998168889431442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strike val="0"/>
        <color rgb="FF92D050"/>
      </font>
      <fill>
        <patternFill>
          <bgColor rgb="FF92D050"/>
        </patternFill>
      </fill>
    </dxf>
    <dxf>
      <font>
        <b val="0"/>
        <i val="0"/>
        <strike val="0"/>
        <color theme="4" tint="-0.24994659260841701"/>
      </font>
      <fill>
        <patternFill>
          <bgColor rgb="FFFFFFCC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theme="6" tint="0.79998168889431442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theme="6" tint="0.79998168889431442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006600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518583</xdr:colOff>
      <xdr:row>3</xdr:row>
      <xdr:rowOff>127000</xdr:rowOff>
    </xdr:from>
    <xdr:to>
      <xdr:col>11</xdr:col>
      <xdr:colOff>296578</xdr:colOff>
      <xdr:row>10</xdr:row>
      <xdr:rowOff>59313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1596772-EA16-4EDF-ABFA-346265A22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8083" y="539750"/>
          <a:ext cx="4762745" cy="895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221C-EF51-477C-A7E7-85223F5625EB}">
  <sheetPr>
    <pageSetUpPr fitToPage="1"/>
  </sheetPr>
  <dimension ref="A13:O30"/>
  <sheetViews>
    <sheetView showGridLines="0" view="pageBreakPreview" zoomScale="60" workbookViewId="0">
      <selection activeCell="A22" sqref="A22"/>
    </sheetView>
  </sheetViews>
  <sheetFormatPr defaultColWidth="9.33203125" defaultRowHeight="11.25" x14ac:dyDescent="0.2"/>
  <cols>
    <col min="1" max="6" width="10.6640625" style="77" customWidth="1"/>
    <col min="7" max="8" width="11.83203125" style="77" customWidth="1"/>
    <col min="9" max="15" width="10.6640625" style="77" customWidth="1"/>
    <col min="16" max="16384" width="9.33203125" style="77"/>
  </cols>
  <sheetData>
    <row r="13" spans="1:15" ht="51" customHeight="1" x14ac:dyDescent="0.2">
      <c r="A13" s="266" t="s">
        <v>127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</row>
    <row r="14" spans="1:15" ht="18.75" customHeight="1" x14ac:dyDescent="0.2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</row>
    <row r="15" spans="1:15" ht="18.75" customHeight="1" x14ac:dyDescent="0.2">
      <c r="A15" s="266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</row>
    <row r="16" spans="1:15" ht="18.75" x14ac:dyDescent="0.2">
      <c r="H16" s="145"/>
    </row>
    <row r="17" spans="1:15" ht="18.75" x14ac:dyDescent="0.2">
      <c r="H17" s="144"/>
    </row>
    <row r="18" spans="1:15" ht="18.75" x14ac:dyDescent="0.2">
      <c r="H18" s="144"/>
    </row>
    <row r="19" spans="1:15" ht="138.94999999999999" customHeight="1" x14ac:dyDescent="0.2">
      <c r="B19" s="264" t="s">
        <v>126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15" ht="63.75" customHeight="1" x14ac:dyDescent="0.2">
      <c r="A20" s="267" t="s">
        <v>128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</row>
    <row r="21" spans="1:15" ht="18.75" customHeight="1" x14ac:dyDescent="0.2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</row>
    <row r="22" spans="1:15" ht="18.75" x14ac:dyDescent="0.3">
      <c r="H22" s="146"/>
    </row>
    <row r="24" spans="1:15" ht="23.25" x14ac:dyDescent="0.35">
      <c r="A24" s="201"/>
      <c r="B24" s="201"/>
      <c r="C24" s="201"/>
      <c r="D24" s="201"/>
      <c r="E24" s="201"/>
      <c r="F24" s="201"/>
      <c r="G24" s="201"/>
      <c r="H24" s="202" t="s">
        <v>99</v>
      </c>
      <c r="I24" s="201"/>
      <c r="J24" s="201"/>
      <c r="K24" s="201"/>
      <c r="L24" s="201"/>
      <c r="M24" s="201"/>
      <c r="N24" s="201"/>
      <c r="O24" s="201"/>
    </row>
    <row r="25" spans="1:15" ht="18.75" x14ac:dyDescent="0.2">
      <c r="H25" s="144"/>
    </row>
    <row r="30" spans="1:15" ht="35.25" customHeight="1" x14ac:dyDescent="0.2">
      <c r="B30" s="265" t="s">
        <v>122</v>
      </c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</row>
  </sheetData>
  <sheetProtection algorithmName="SHA-512" hashValue="22YhSWDmpY/noPpdBE9G0VLYizU5J7UX4veK0Xq1tdSn5WOFXPasbh2FTpLUhaFXRuT7EymOpuO81dF7G5ZrwQ==" saltValue="lqrHDF5xgK4tIlthkF/y0w==" spinCount="100000" sheet="1" objects="1" scenarios="1"/>
  <mergeCells count="4">
    <mergeCell ref="B19:M19"/>
    <mergeCell ref="B30:N30"/>
    <mergeCell ref="A13:O15"/>
    <mergeCell ref="A20:O2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AH1236"/>
  <sheetViews>
    <sheetView zoomScale="90" zoomScaleNormal="90" zoomScalePageLayoutView="90" workbookViewId="0">
      <selection activeCell="A45" sqref="A45"/>
    </sheetView>
  </sheetViews>
  <sheetFormatPr defaultColWidth="9.5" defaultRowHeight="11.25" x14ac:dyDescent="0.2"/>
  <cols>
    <col min="1" max="1" width="36" style="36" customWidth="1"/>
    <col min="2" max="3" width="68.83203125" style="36" customWidth="1"/>
    <col min="4" max="5" width="51.6640625" style="36" customWidth="1"/>
    <col min="6" max="6" width="13" style="36" customWidth="1"/>
    <col min="7" max="14" width="9.5" style="36"/>
    <col min="15" max="15" width="40.6640625" style="36" customWidth="1"/>
    <col min="16" max="16" width="9.5" style="36"/>
    <col min="17" max="17" width="19" style="36" customWidth="1"/>
    <col min="18" max="18" width="23.5" style="36" customWidth="1"/>
    <col min="19" max="19" width="4" style="36" customWidth="1"/>
    <col min="20" max="16384" width="9.5" style="36"/>
  </cols>
  <sheetData>
    <row r="4" spans="1:34" ht="12" thickBot="1" x14ac:dyDescent="0.25"/>
    <row r="5" spans="1:34" ht="37.5" thickTop="1" thickBot="1" x14ac:dyDescent="0.25">
      <c r="A5" s="38" t="s">
        <v>38</v>
      </c>
      <c r="B5" s="440" t="s">
        <v>132</v>
      </c>
      <c r="C5" s="440"/>
      <c r="D5" s="118" t="s">
        <v>133</v>
      </c>
      <c r="E5" s="118"/>
      <c r="G5" s="37" t="s">
        <v>28</v>
      </c>
      <c r="H5" s="437" t="s">
        <v>30</v>
      </c>
      <c r="I5" s="438"/>
      <c r="J5" s="437" t="s">
        <v>31</v>
      </c>
      <c r="K5" s="439"/>
      <c r="O5" s="38"/>
      <c r="Q5" s="38"/>
      <c r="R5" s="38"/>
      <c r="U5" s="38" t="s">
        <v>21</v>
      </c>
      <c r="AH5" s="38" t="s">
        <v>34</v>
      </c>
    </row>
    <row r="6" spans="1:34" ht="36.75" thickBot="1" x14ac:dyDescent="0.25">
      <c r="A6" s="36" t="s">
        <v>139</v>
      </c>
      <c r="B6" s="171" t="s">
        <v>135</v>
      </c>
      <c r="C6" s="171" t="s">
        <v>166</v>
      </c>
      <c r="D6" s="207">
        <v>250000</v>
      </c>
      <c r="E6" s="207" t="s">
        <v>161</v>
      </c>
      <c r="G6" s="39" t="s">
        <v>29</v>
      </c>
      <c r="H6" s="40" t="s">
        <v>24</v>
      </c>
      <c r="I6" s="40" t="s">
        <v>25</v>
      </c>
      <c r="J6" s="40" t="s">
        <v>24</v>
      </c>
      <c r="K6" s="40" t="s">
        <v>26</v>
      </c>
      <c r="R6" s="71"/>
      <c r="U6" s="41" t="s">
        <v>22</v>
      </c>
      <c r="AH6" s="36" t="s">
        <v>18</v>
      </c>
    </row>
    <row r="7" spans="1:34" ht="13.5" thickTop="1" thickBot="1" x14ac:dyDescent="0.25">
      <c r="A7" s="36" t="s">
        <v>140</v>
      </c>
      <c r="B7" s="171" t="s">
        <v>136</v>
      </c>
      <c r="C7" s="171" t="s">
        <v>167</v>
      </c>
      <c r="D7" s="207">
        <v>250000</v>
      </c>
      <c r="E7" s="207" t="s">
        <v>162</v>
      </c>
      <c r="G7" s="42">
        <v>0.6</v>
      </c>
      <c r="H7" s="43"/>
      <c r="I7" s="44"/>
      <c r="J7" s="45">
        <v>0.4</v>
      </c>
      <c r="K7" s="46">
        <v>1</v>
      </c>
      <c r="R7" s="71"/>
      <c r="U7" s="41" t="s">
        <v>23</v>
      </c>
    </row>
    <row r="8" spans="1:34" ht="37.5" thickTop="1" thickBot="1" x14ac:dyDescent="0.25">
      <c r="A8" s="36" t="s">
        <v>141</v>
      </c>
      <c r="B8" s="36" t="s">
        <v>137</v>
      </c>
      <c r="C8" s="171" t="s">
        <v>168</v>
      </c>
      <c r="D8" s="208">
        <v>50000</v>
      </c>
      <c r="E8" s="208"/>
      <c r="G8" s="47" t="s">
        <v>24</v>
      </c>
      <c r="H8" s="47" t="s">
        <v>27</v>
      </c>
      <c r="I8" s="47" t="s">
        <v>24</v>
      </c>
      <c r="J8" s="47" t="s">
        <v>26</v>
      </c>
      <c r="K8" s="47"/>
      <c r="L8" s="40" t="s">
        <v>26</v>
      </c>
      <c r="Q8"/>
      <c r="R8"/>
      <c r="S8"/>
      <c r="T8"/>
    </row>
    <row r="9" spans="1:34" ht="13.5" thickTop="1" thickBot="1" x14ac:dyDescent="0.25">
      <c r="B9" s="36" t="s">
        <v>138</v>
      </c>
      <c r="C9" s="171" t="s">
        <v>169</v>
      </c>
      <c r="D9" s="141">
        <v>20000</v>
      </c>
      <c r="E9" s="141"/>
      <c r="G9" s="48">
        <v>0.4</v>
      </c>
      <c r="H9" s="49">
        <v>0.4</v>
      </c>
      <c r="I9" s="50">
        <v>0.5</v>
      </c>
      <c r="J9" s="49">
        <v>0.9</v>
      </c>
      <c r="K9" s="51">
        <v>0.1</v>
      </c>
      <c r="L9" s="46">
        <v>1</v>
      </c>
      <c r="Q9"/>
      <c r="R9"/>
      <c r="S9"/>
      <c r="T9"/>
    </row>
    <row r="10" spans="1:34" ht="12" thickTop="1" x14ac:dyDescent="0.2">
      <c r="Q10"/>
      <c r="R10"/>
      <c r="S10"/>
      <c r="T10"/>
    </row>
    <row r="11" spans="1:34" x14ac:dyDescent="0.2">
      <c r="A11" s="38" t="s">
        <v>117</v>
      </c>
      <c r="Q11"/>
      <c r="R11"/>
      <c r="S11"/>
      <c r="T11"/>
    </row>
    <row r="12" spans="1:34" x14ac:dyDescent="0.2">
      <c r="A12" s="141">
        <v>50000</v>
      </c>
      <c r="G12" s="86">
        <v>0.7</v>
      </c>
      <c r="J12" s="86">
        <v>0.3</v>
      </c>
      <c r="Q12"/>
      <c r="R12"/>
      <c r="S12"/>
      <c r="T12"/>
    </row>
    <row r="13" spans="1:34" x14ac:dyDescent="0.2">
      <c r="C13" s="38" t="s">
        <v>171</v>
      </c>
      <c r="Q13"/>
      <c r="R13"/>
      <c r="S13"/>
      <c r="T13"/>
    </row>
    <row r="14" spans="1:34" x14ac:dyDescent="0.2">
      <c r="A14" s="38" t="s">
        <v>121</v>
      </c>
      <c r="C14" s="86">
        <v>0.5</v>
      </c>
      <c r="D14" s="36" t="s">
        <v>172</v>
      </c>
      <c r="Q14"/>
      <c r="R14"/>
      <c r="S14"/>
      <c r="T14"/>
    </row>
    <row r="15" spans="1:34" ht="12.75" thickBot="1" x14ac:dyDescent="0.25">
      <c r="A15" s="141">
        <v>30000</v>
      </c>
      <c r="C15" s="86">
        <v>0.75</v>
      </c>
      <c r="D15" s="36" t="s">
        <v>173</v>
      </c>
      <c r="G15" s="42">
        <v>0.4</v>
      </c>
      <c r="H15" s="43">
        <v>0.5</v>
      </c>
      <c r="I15" s="44">
        <v>0.5</v>
      </c>
      <c r="J15" s="45">
        <v>0.1</v>
      </c>
      <c r="K15" s="46">
        <v>1</v>
      </c>
      <c r="Q15"/>
      <c r="R15"/>
      <c r="S15"/>
      <c r="T15"/>
      <c r="AC15" s="52"/>
      <c r="AD15" s="53"/>
    </row>
    <row r="16" spans="1:34" ht="12" thickTop="1" x14ac:dyDescent="0.2">
      <c r="A16" s="54"/>
      <c r="Q16"/>
      <c r="R16"/>
      <c r="S16"/>
      <c r="T16"/>
      <c r="AC16" s="52"/>
      <c r="AD16" s="53"/>
    </row>
    <row r="17" spans="1:29" x14ac:dyDescent="0.2">
      <c r="A17" s="55"/>
      <c r="Q17"/>
      <c r="R17"/>
      <c r="S17"/>
      <c r="T17"/>
      <c r="AC17" s="53"/>
    </row>
    <row r="18" spans="1:29" x14ac:dyDescent="0.2">
      <c r="Q18"/>
      <c r="R18"/>
      <c r="S18"/>
      <c r="T18"/>
    </row>
    <row r="19" spans="1:29" x14ac:dyDescent="0.2">
      <c r="Q19"/>
      <c r="R19"/>
      <c r="S19"/>
      <c r="T19"/>
    </row>
    <row r="20" spans="1:29" x14ac:dyDescent="0.2">
      <c r="B20" s="36" t="s">
        <v>40</v>
      </c>
      <c r="Q20"/>
      <c r="R20"/>
      <c r="S20"/>
      <c r="T20"/>
    </row>
    <row r="21" spans="1:29" x14ac:dyDescent="0.2">
      <c r="Q21"/>
      <c r="R21"/>
      <c r="S21"/>
      <c r="T21"/>
    </row>
    <row r="22" spans="1:29" x14ac:dyDescent="0.2">
      <c r="Q22"/>
      <c r="R22"/>
      <c r="S22"/>
      <c r="T22"/>
    </row>
    <row r="23" spans="1:29" x14ac:dyDescent="0.2">
      <c r="B23" s="36" t="s">
        <v>41</v>
      </c>
      <c r="Q23"/>
      <c r="R23"/>
      <c r="S23"/>
      <c r="T23"/>
    </row>
    <row r="24" spans="1:29" x14ac:dyDescent="0.2">
      <c r="B24" s="36" t="s">
        <v>42</v>
      </c>
      <c r="Q24"/>
      <c r="R24"/>
      <c r="S24"/>
      <c r="T24"/>
    </row>
    <row r="25" spans="1:29" x14ac:dyDescent="0.2">
      <c r="Q25"/>
      <c r="R25"/>
      <c r="S25"/>
      <c r="T25"/>
    </row>
    <row r="26" spans="1:29" x14ac:dyDescent="0.2">
      <c r="Q26"/>
      <c r="R26"/>
      <c r="S26"/>
      <c r="T26"/>
    </row>
    <row r="27" spans="1:29" x14ac:dyDescent="0.2">
      <c r="Q27"/>
      <c r="R27"/>
      <c r="S27"/>
      <c r="T27"/>
    </row>
    <row r="28" spans="1:29" x14ac:dyDescent="0.2">
      <c r="B28" s="36" t="s">
        <v>75</v>
      </c>
      <c r="Q28"/>
      <c r="R28"/>
      <c r="S28"/>
      <c r="T28"/>
    </row>
    <row r="29" spans="1:29" x14ac:dyDescent="0.2">
      <c r="B29" s="36" t="s">
        <v>76</v>
      </c>
      <c r="Q29"/>
      <c r="R29"/>
      <c r="S29"/>
      <c r="T29"/>
    </row>
    <row r="30" spans="1:29" x14ac:dyDescent="0.2">
      <c r="Q30"/>
      <c r="R30"/>
      <c r="S30"/>
      <c r="T30"/>
    </row>
    <row r="31" spans="1:29" x14ac:dyDescent="0.2">
      <c r="Q31"/>
      <c r="R31"/>
      <c r="S31"/>
      <c r="T31"/>
    </row>
    <row r="32" spans="1:29" x14ac:dyDescent="0.2">
      <c r="B32" s="36" t="s">
        <v>134</v>
      </c>
      <c r="Q32"/>
      <c r="R32"/>
      <c r="S32"/>
      <c r="T32"/>
    </row>
    <row r="33" spans="1:20" x14ac:dyDescent="0.2">
      <c r="B33" s="36" t="s">
        <v>129</v>
      </c>
      <c r="Q33"/>
      <c r="R33"/>
      <c r="S33"/>
      <c r="T33"/>
    </row>
    <row r="34" spans="1:20" x14ac:dyDescent="0.2">
      <c r="B34" s="36" t="s">
        <v>130</v>
      </c>
      <c r="Q34"/>
      <c r="R34"/>
      <c r="S34"/>
      <c r="T34"/>
    </row>
    <row r="35" spans="1:20" x14ac:dyDescent="0.2">
      <c r="B35" s="36" t="s">
        <v>131</v>
      </c>
      <c r="Q35"/>
      <c r="R35"/>
      <c r="S35"/>
      <c r="T35"/>
    </row>
    <row r="36" spans="1:20" x14ac:dyDescent="0.2">
      <c r="Q36"/>
      <c r="R36"/>
      <c r="S36"/>
      <c r="T36"/>
    </row>
    <row r="37" spans="1:20" x14ac:dyDescent="0.2">
      <c r="Q37"/>
      <c r="R37"/>
      <c r="S37"/>
      <c r="T37"/>
    </row>
    <row r="38" spans="1:20" x14ac:dyDescent="0.2">
      <c r="Q38"/>
      <c r="R38"/>
      <c r="S38"/>
      <c r="T38"/>
    </row>
    <row r="39" spans="1:20" x14ac:dyDescent="0.2">
      <c r="Q39"/>
      <c r="R39"/>
      <c r="S39"/>
      <c r="T39"/>
    </row>
    <row r="40" spans="1:20" x14ac:dyDescent="0.2">
      <c r="A40" s="36" t="s">
        <v>202</v>
      </c>
      <c r="Q40"/>
      <c r="R40"/>
      <c r="S40"/>
      <c r="T40"/>
    </row>
    <row r="41" spans="1:20" x14ac:dyDescent="0.2">
      <c r="A41" s="36" t="s">
        <v>203</v>
      </c>
      <c r="Q41"/>
      <c r="R41"/>
      <c r="S41"/>
      <c r="T41"/>
    </row>
    <row r="42" spans="1:20" x14ac:dyDescent="0.2">
      <c r="Q42"/>
      <c r="R42"/>
      <c r="S42"/>
      <c r="T42"/>
    </row>
    <row r="43" spans="1:20" x14ac:dyDescent="0.2">
      <c r="A43" s="36">
        <v>2</v>
      </c>
      <c r="Q43"/>
      <c r="R43"/>
      <c r="S43"/>
      <c r="T43"/>
    </row>
    <row r="44" spans="1:20" x14ac:dyDescent="0.2">
      <c r="A44" s="36">
        <v>3</v>
      </c>
      <c r="Q44"/>
      <c r="R44"/>
      <c r="S44"/>
      <c r="T44"/>
    </row>
    <row r="45" spans="1:20" x14ac:dyDescent="0.2">
      <c r="Q45"/>
      <c r="R45"/>
      <c r="S45"/>
      <c r="T45"/>
    </row>
    <row r="46" spans="1:20" x14ac:dyDescent="0.2">
      <c r="Q46"/>
      <c r="R46"/>
      <c r="S46"/>
      <c r="T46"/>
    </row>
    <row r="47" spans="1:20" x14ac:dyDescent="0.2">
      <c r="Q47"/>
      <c r="R47"/>
      <c r="S47"/>
      <c r="T47"/>
    </row>
    <row r="48" spans="1:20" x14ac:dyDescent="0.2">
      <c r="Q48"/>
      <c r="R48"/>
      <c r="S48"/>
      <c r="T48"/>
    </row>
    <row r="49" spans="17:20" x14ac:dyDescent="0.2">
      <c r="Q49"/>
      <c r="R49"/>
      <c r="S49"/>
      <c r="T49"/>
    </row>
    <row r="50" spans="17:20" x14ac:dyDescent="0.2">
      <c r="Q50"/>
      <c r="R50"/>
      <c r="S50"/>
      <c r="T50"/>
    </row>
    <row r="51" spans="17:20" x14ac:dyDescent="0.2">
      <c r="Q51"/>
      <c r="R51"/>
      <c r="S51"/>
      <c r="T51"/>
    </row>
    <row r="52" spans="17:20" x14ac:dyDescent="0.2">
      <c r="Q52"/>
      <c r="R52"/>
      <c r="S52"/>
      <c r="T52"/>
    </row>
    <row r="53" spans="17:20" x14ac:dyDescent="0.2">
      <c r="Q53"/>
      <c r="R53"/>
      <c r="S53"/>
      <c r="T53"/>
    </row>
    <row r="54" spans="17:20" x14ac:dyDescent="0.2">
      <c r="Q54"/>
      <c r="R54"/>
      <c r="S54"/>
      <c r="T54"/>
    </row>
    <row r="55" spans="17:20" x14ac:dyDescent="0.2">
      <c r="Q55"/>
      <c r="R55"/>
      <c r="S55"/>
      <c r="T55"/>
    </row>
    <row r="56" spans="17:20" x14ac:dyDescent="0.2">
      <c r="Q56"/>
      <c r="R56"/>
      <c r="S56"/>
      <c r="T56"/>
    </row>
    <row r="57" spans="17:20" x14ac:dyDescent="0.2">
      <c r="Q57"/>
      <c r="R57"/>
      <c r="S57"/>
      <c r="T57"/>
    </row>
    <row r="58" spans="17:20" x14ac:dyDescent="0.2">
      <c r="Q58"/>
      <c r="R58"/>
      <c r="S58"/>
      <c r="T58"/>
    </row>
    <row r="59" spans="17:20" x14ac:dyDescent="0.2">
      <c r="Q59"/>
      <c r="R59"/>
      <c r="S59"/>
      <c r="T59"/>
    </row>
    <row r="60" spans="17:20" x14ac:dyDescent="0.2">
      <c r="Q60"/>
      <c r="R60"/>
      <c r="S60"/>
      <c r="T60"/>
    </row>
    <row r="61" spans="17:20" x14ac:dyDescent="0.2">
      <c r="Q61"/>
      <c r="R61"/>
      <c r="S61"/>
      <c r="T61"/>
    </row>
    <row r="62" spans="17:20" x14ac:dyDescent="0.2">
      <c r="Q62"/>
      <c r="R62"/>
      <c r="S62"/>
      <c r="T62"/>
    </row>
    <row r="63" spans="17:20" x14ac:dyDescent="0.2">
      <c r="Q63"/>
      <c r="R63"/>
      <c r="S63"/>
      <c r="T63"/>
    </row>
    <row r="64" spans="17:20" x14ac:dyDescent="0.2">
      <c r="Q64"/>
      <c r="R64"/>
      <c r="S64"/>
      <c r="T64"/>
    </row>
    <row r="65" spans="17:20" x14ac:dyDescent="0.2">
      <c r="Q65"/>
      <c r="R65"/>
      <c r="S65"/>
      <c r="T65"/>
    </row>
    <row r="66" spans="17:20" x14ac:dyDescent="0.2">
      <c r="Q66"/>
      <c r="R66"/>
      <c r="S66"/>
      <c r="T66"/>
    </row>
    <row r="67" spans="17:20" x14ac:dyDescent="0.2">
      <c r="Q67"/>
      <c r="R67"/>
      <c r="S67"/>
      <c r="T67"/>
    </row>
    <row r="68" spans="17:20" x14ac:dyDescent="0.2">
      <c r="Q68"/>
      <c r="R68"/>
      <c r="S68"/>
      <c r="T68"/>
    </row>
    <row r="69" spans="17:20" x14ac:dyDescent="0.2">
      <c r="Q69"/>
      <c r="R69"/>
      <c r="S69"/>
      <c r="T69"/>
    </row>
    <row r="70" spans="17:20" x14ac:dyDescent="0.2">
      <c r="Q70"/>
      <c r="R70"/>
      <c r="S70"/>
      <c r="T70"/>
    </row>
    <row r="71" spans="17:20" x14ac:dyDescent="0.2">
      <c r="Q71"/>
      <c r="R71"/>
      <c r="S71"/>
      <c r="T71"/>
    </row>
    <row r="72" spans="17:20" x14ac:dyDescent="0.2">
      <c r="Q72"/>
      <c r="R72"/>
      <c r="S72"/>
      <c r="T72"/>
    </row>
    <row r="73" spans="17:20" x14ac:dyDescent="0.2">
      <c r="Q73"/>
      <c r="R73"/>
      <c r="S73"/>
      <c r="T73"/>
    </row>
    <row r="74" spans="17:20" x14ac:dyDescent="0.2">
      <c r="Q74"/>
      <c r="R74"/>
      <c r="S74"/>
      <c r="T74"/>
    </row>
    <row r="75" spans="17:20" x14ac:dyDescent="0.2">
      <c r="Q75"/>
      <c r="R75"/>
      <c r="S75"/>
      <c r="T75"/>
    </row>
    <row r="76" spans="17:20" x14ac:dyDescent="0.2">
      <c r="Q76"/>
      <c r="R76"/>
      <c r="S76"/>
      <c r="T76"/>
    </row>
    <row r="77" spans="17:20" x14ac:dyDescent="0.2">
      <c r="Q77"/>
      <c r="R77"/>
      <c r="S77"/>
      <c r="T77"/>
    </row>
    <row r="78" spans="17:20" x14ac:dyDescent="0.2">
      <c r="Q78"/>
      <c r="R78"/>
      <c r="S78"/>
      <c r="T78"/>
    </row>
    <row r="79" spans="17:20" x14ac:dyDescent="0.2">
      <c r="Q79"/>
      <c r="R79"/>
      <c r="S79"/>
      <c r="T79"/>
    </row>
    <row r="80" spans="17:20" x14ac:dyDescent="0.2">
      <c r="Q80"/>
      <c r="R80"/>
      <c r="S80"/>
      <c r="T80"/>
    </row>
    <row r="81" spans="17:20" x14ac:dyDescent="0.2">
      <c r="Q81"/>
      <c r="R81"/>
      <c r="S81"/>
      <c r="T81"/>
    </row>
    <row r="82" spans="17:20" x14ac:dyDescent="0.2">
      <c r="Q82"/>
      <c r="R82"/>
      <c r="S82"/>
      <c r="T82"/>
    </row>
    <row r="83" spans="17:20" x14ac:dyDescent="0.2">
      <c r="Q83"/>
      <c r="R83"/>
      <c r="S83"/>
      <c r="T83"/>
    </row>
    <row r="84" spans="17:20" x14ac:dyDescent="0.2">
      <c r="Q84"/>
      <c r="R84"/>
      <c r="S84"/>
      <c r="T84"/>
    </row>
    <row r="85" spans="17:20" x14ac:dyDescent="0.2">
      <c r="Q85"/>
      <c r="R85"/>
      <c r="S85"/>
      <c r="T85"/>
    </row>
    <row r="86" spans="17:20" x14ac:dyDescent="0.2">
      <c r="Q86"/>
      <c r="R86"/>
      <c r="S86"/>
      <c r="T86"/>
    </row>
    <row r="87" spans="17:20" x14ac:dyDescent="0.2">
      <c r="Q87"/>
      <c r="R87"/>
      <c r="S87"/>
      <c r="T87"/>
    </row>
    <row r="88" spans="17:20" x14ac:dyDescent="0.2">
      <c r="Q88"/>
      <c r="R88"/>
      <c r="S88"/>
      <c r="T88"/>
    </row>
    <row r="89" spans="17:20" x14ac:dyDescent="0.2">
      <c r="Q89"/>
      <c r="R89"/>
      <c r="S89"/>
      <c r="T89"/>
    </row>
    <row r="90" spans="17:20" x14ac:dyDescent="0.2">
      <c r="Q90"/>
      <c r="R90"/>
      <c r="S90"/>
      <c r="T90"/>
    </row>
    <row r="91" spans="17:20" x14ac:dyDescent="0.2">
      <c r="Q91"/>
      <c r="R91"/>
      <c r="S91"/>
      <c r="T91"/>
    </row>
    <row r="92" spans="17:20" x14ac:dyDescent="0.2">
      <c r="Q92"/>
      <c r="R92"/>
      <c r="S92"/>
      <c r="T92"/>
    </row>
    <row r="93" spans="17:20" x14ac:dyDescent="0.2">
      <c r="Q93"/>
      <c r="R93"/>
      <c r="S93"/>
      <c r="T93"/>
    </row>
    <row r="94" spans="17:20" x14ac:dyDescent="0.2">
      <c r="Q94"/>
      <c r="R94"/>
      <c r="S94"/>
      <c r="T94"/>
    </row>
    <row r="95" spans="17:20" x14ac:dyDescent="0.2">
      <c r="Q95"/>
      <c r="R95"/>
      <c r="S95"/>
      <c r="T95"/>
    </row>
    <row r="96" spans="17:20" x14ac:dyDescent="0.2">
      <c r="Q96"/>
      <c r="R96"/>
      <c r="S96"/>
      <c r="T96"/>
    </row>
    <row r="97" spans="17:20" x14ac:dyDescent="0.2">
      <c r="Q97"/>
      <c r="R97"/>
      <c r="S97"/>
      <c r="T97"/>
    </row>
    <row r="98" spans="17:20" x14ac:dyDescent="0.2">
      <c r="Q98"/>
      <c r="R98"/>
      <c r="S98"/>
      <c r="T98"/>
    </row>
    <row r="99" spans="17:20" x14ac:dyDescent="0.2">
      <c r="Q99"/>
      <c r="R99"/>
      <c r="S99"/>
      <c r="T99"/>
    </row>
    <row r="100" spans="17:20" x14ac:dyDescent="0.2">
      <c r="Q100"/>
      <c r="R100"/>
      <c r="S100"/>
      <c r="T100"/>
    </row>
    <row r="101" spans="17:20" x14ac:dyDescent="0.2">
      <c r="Q101"/>
      <c r="R101"/>
      <c r="S101"/>
      <c r="T101"/>
    </row>
    <row r="102" spans="17:20" x14ac:dyDescent="0.2">
      <c r="Q102"/>
      <c r="R102"/>
      <c r="S102"/>
      <c r="T102"/>
    </row>
    <row r="103" spans="17:20" x14ac:dyDescent="0.2">
      <c r="Q103"/>
      <c r="R103"/>
      <c r="S103"/>
      <c r="T103"/>
    </row>
    <row r="104" spans="17:20" x14ac:dyDescent="0.2">
      <c r="Q104"/>
      <c r="R104"/>
      <c r="S104"/>
      <c r="T104"/>
    </row>
    <row r="105" spans="17:20" x14ac:dyDescent="0.2">
      <c r="Q105"/>
      <c r="R105"/>
      <c r="S105"/>
      <c r="T105"/>
    </row>
    <row r="106" spans="17:20" x14ac:dyDescent="0.2">
      <c r="Q106"/>
      <c r="R106"/>
      <c r="S106"/>
      <c r="T106"/>
    </row>
    <row r="107" spans="17:20" x14ac:dyDescent="0.2">
      <c r="Q107"/>
      <c r="R107"/>
      <c r="S107"/>
      <c r="T107"/>
    </row>
    <row r="108" spans="17:20" x14ac:dyDescent="0.2">
      <c r="Q108"/>
      <c r="R108"/>
      <c r="S108"/>
      <c r="T108"/>
    </row>
    <row r="109" spans="17:20" x14ac:dyDescent="0.2">
      <c r="Q109"/>
      <c r="R109"/>
      <c r="S109"/>
      <c r="T109"/>
    </row>
    <row r="110" spans="17:20" x14ac:dyDescent="0.2">
      <c r="Q110"/>
      <c r="R110"/>
      <c r="S110"/>
      <c r="T110"/>
    </row>
    <row r="111" spans="17:20" x14ac:dyDescent="0.2">
      <c r="Q111"/>
      <c r="R111"/>
      <c r="S111"/>
      <c r="T111"/>
    </row>
    <row r="112" spans="17:20" x14ac:dyDescent="0.2">
      <c r="Q112"/>
      <c r="R112"/>
      <c r="S112"/>
      <c r="T112"/>
    </row>
    <row r="113" spans="17:20" x14ac:dyDescent="0.2">
      <c r="Q113"/>
      <c r="R113"/>
      <c r="S113"/>
      <c r="T113"/>
    </row>
    <row r="114" spans="17:20" x14ac:dyDescent="0.2">
      <c r="Q114"/>
      <c r="R114"/>
      <c r="S114"/>
      <c r="T114"/>
    </row>
    <row r="115" spans="17:20" x14ac:dyDescent="0.2">
      <c r="Q115"/>
      <c r="R115"/>
      <c r="S115"/>
      <c r="T115"/>
    </row>
    <row r="116" spans="17:20" x14ac:dyDescent="0.2">
      <c r="Q116"/>
      <c r="R116"/>
      <c r="S116"/>
      <c r="T116"/>
    </row>
    <row r="117" spans="17:20" x14ac:dyDescent="0.2">
      <c r="Q117"/>
      <c r="R117"/>
      <c r="S117"/>
      <c r="T117"/>
    </row>
    <row r="118" spans="17:20" x14ac:dyDescent="0.2">
      <c r="Q118"/>
      <c r="R118"/>
      <c r="S118"/>
      <c r="T118"/>
    </row>
    <row r="119" spans="17:20" x14ac:dyDescent="0.2">
      <c r="Q119"/>
      <c r="R119"/>
      <c r="S119"/>
      <c r="T119"/>
    </row>
    <row r="120" spans="17:20" x14ac:dyDescent="0.2">
      <c r="Q120"/>
      <c r="R120"/>
      <c r="S120"/>
      <c r="T120"/>
    </row>
    <row r="121" spans="17:20" x14ac:dyDescent="0.2">
      <c r="Q121"/>
      <c r="R121"/>
      <c r="S121"/>
      <c r="T121"/>
    </row>
    <row r="122" spans="17:20" x14ac:dyDescent="0.2">
      <c r="Q122"/>
      <c r="R122"/>
      <c r="S122"/>
      <c r="T122"/>
    </row>
    <row r="123" spans="17:20" x14ac:dyDescent="0.2">
      <c r="Q123"/>
      <c r="R123"/>
      <c r="S123"/>
      <c r="T123"/>
    </row>
    <row r="124" spans="17:20" x14ac:dyDescent="0.2">
      <c r="Q124"/>
      <c r="R124"/>
      <c r="S124"/>
      <c r="T124"/>
    </row>
    <row r="125" spans="17:20" x14ac:dyDescent="0.2">
      <c r="Q125"/>
      <c r="R125"/>
      <c r="S125"/>
      <c r="T125"/>
    </row>
    <row r="126" spans="17:20" x14ac:dyDescent="0.2">
      <c r="Q126"/>
      <c r="R126"/>
      <c r="S126"/>
      <c r="T126"/>
    </row>
    <row r="127" spans="17:20" x14ac:dyDescent="0.2">
      <c r="Q127"/>
      <c r="R127"/>
      <c r="S127"/>
      <c r="T127"/>
    </row>
    <row r="128" spans="17:20" x14ac:dyDescent="0.2">
      <c r="Q128"/>
      <c r="R128"/>
      <c r="S128"/>
      <c r="T128"/>
    </row>
    <row r="129" spans="17:20" x14ac:dyDescent="0.2">
      <c r="Q129"/>
      <c r="R129"/>
      <c r="S129"/>
      <c r="T129"/>
    </row>
    <row r="130" spans="17:20" x14ac:dyDescent="0.2">
      <c r="Q130"/>
      <c r="R130"/>
      <c r="S130"/>
      <c r="T130"/>
    </row>
    <row r="131" spans="17:20" x14ac:dyDescent="0.2">
      <c r="Q131"/>
      <c r="R131"/>
      <c r="S131"/>
      <c r="T131"/>
    </row>
    <row r="132" spans="17:20" x14ac:dyDescent="0.2">
      <c r="Q132"/>
      <c r="R132"/>
      <c r="S132"/>
      <c r="T132"/>
    </row>
    <row r="133" spans="17:20" x14ac:dyDescent="0.2">
      <c r="Q133"/>
      <c r="R133"/>
      <c r="S133"/>
      <c r="T133"/>
    </row>
    <row r="134" spans="17:20" x14ac:dyDescent="0.2">
      <c r="Q134"/>
      <c r="R134"/>
      <c r="S134"/>
      <c r="T134"/>
    </row>
    <row r="135" spans="17:20" x14ac:dyDescent="0.2">
      <c r="Q135"/>
      <c r="R135"/>
      <c r="S135"/>
      <c r="T135"/>
    </row>
    <row r="136" spans="17:20" x14ac:dyDescent="0.2">
      <c r="Q136"/>
      <c r="R136"/>
      <c r="S136"/>
      <c r="T136"/>
    </row>
    <row r="137" spans="17:20" x14ac:dyDescent="0.2">
      <c r="Q137"/>
      <c r="R137"/>
      <c r="S137"/>
      <c r="T137"/>
    </row>
    <row r="138" spans="17:20" x14ac:dyDescent="0.2">
      <c r="Q138"/>
      <c r="R138"/>
      <c r="S138"/>
      <c r="T138"/>
    </row>
    <row r="139" spans="17:20" x14ac:dyDescent="0.2">
      <c r="Q139"/>
      <c r="R139"/>
      <c r="S139"/>
      <c r="T139"/>
    </row>
    <row r="140" spans="17:20" x14ac:dyDescent="0.2">
      <c r="Q140"/>
      <c r="R140"/>
      <c r="S140"/>
      <c r="T140"/>
    </row>
    <row r="141" spans="17:20" x14ac:dyDescent="0.2">
      <c r="Q141"/>
      <c r="R141"/>
      <c r="S141"/>
      <c r="T141"/>
    </row>
    <row r="142" spans="17:20" x14ac:dyDescent="0.2">
      <c r="Q142"/>
      <c r="R142"/>
      <c r="S142"/>
      <c r="T142"/>
    </row>
    <row r="143" spans="17:20" x14ac:dyDescent="0.2">
      <c r="Q143"/>
      <c r="R143"/>
      <c r="S143"/>
      <c r="T143"/>
    </row>
    <row r="144" spans="17:20" x14ac:dyDescent="0.2">
      <c r="Q144"/>
      <c r="R144"/>
      <c r="S144"/>
      <c r="T144"/>
    </row>
    <row r="145" spans="17:20" x14ac:dyDescent="0.2">
      <c r="Q145"/>
      <c r="R145"/>
      <c r="S145"/>
      <c r="T145"/>
    </row>
    <row r="146" spans="17:20" x14ac:dyDescent="0.2">
      <c r="Q146"/>
      <c r="R146"/>
      <c r="S146"/>
      <c r="T146"/>
    </row>
    <row r="147" spans="17:20" x14ac:dyDescent="0.2">
      <c r="Q147"/>
      <c r="R147"/>
      <c r="S147"/>
      <c r="T147"/>
    </row>
    <row r="148" spans="17:20" x14ac:dyDescent="0.2">
      <c r="Q148"/>
      <c r="R148"/>
      <c r="S148"/>
      <c r="T148"/>
    </row>
    <row r="149" spans="17:20" x14ac:dyDescent="0.2">
      <c r="Q149"/>
      <c r="R149"/>
      <c r="S149"/>
      <c r="T149"/>
    </row>
    <row r="150" spans="17:20" x14ac:dyDescent="0.2">
      <c r="Q150"/>
      <c r="R150"/>
      <c r="S150"/>
      <c r="T150"/>
    </row>
    <row r="151" spans="17:20" x14ac:dyDescent="0.2">
      <c r="Q151"/>
      <c r="R151"/>
      <c r="S151"/>
      <c r="T151"/>
    </row>
    <row r="152" spans="17:20" x14ac:dyDescent="0.2">
      <c r="Q152"/>
      <c r="R152"/>
      <c r="S152"/>
      <c r="T152"/>
    </row>
    <row r="153" spans="17:20" x14ac:dyDescent="0.2">
      <c r="Q153"/>
      <c r="R153"/>
      <c r="S153"/>
      <c r="T153"/>
    </row>
    <row r="154" spans="17:20" x14ac:dyDescent="0.2">
      <c r="Q154"/>
      <c r="R154"/>
      <c r="S154"/>
      <c r="T154"/>
    </row>
    <row r="155" spans="17:20" x14ac:dyDescent="0.2">
      <c r="Q155"/>
      <c r="R155"/>
      <c r="S155"/>
      <c r="T155"/>
    </row>
    <row r="156" spans="17:20" x14ac:dyDescent="0.2">
      <c r="Q156"/>
      <c r="R156"/>
      <c r="S156"/>
      <c r="T156"/>
    </row>
    <row r="157" spans="17:20" x14ac:dyDescent="0.2">
      <c r="Q157"/>
      <c r="R157"/>
      <c r="S157"/>
      <c r="T157"/>
    </row>
    <row r="158" spans="17:20" x14ac:dyDescent="0.2">
      <c r="Q158"/>
      <c r="R158"/>
      <c r="S158"/>
      <c r="T158"/>
    </row>
    <row r="159" spans="17:20" x14ac:dyDescent="0.2">
      <c r="Q159"/>
      <c r="R159"/>
      <c r="S159"/>
      <c r="T159"/>
    </row>
    <row r="160" spans="17:20" x14ac:dyDescent="0.2">
      <c r="Q160"/>
      <c r="R160"/>
      <c r="S160"/>
      <c r="T160"/>
    </row>
    <row r="161" spans="17:20" x14ac:dyDescent="0.2">
      <c r="Q161"/>
      <c r="R161"/>
      <c r="S161"/>
      <c r="T161"/>
    </row>
    <row r="162" spans="17:20" x14ac:dyDescent="0.2">
      <c r="Q162"/>
      <c r="R162"/>
      <c r="S162"/>
      <c r="T162"/>
    </row>
    <row r="163" spans="17:20" x14ac:dyDescent="0.2">
      <c r="Q163"/>
      <c r="R163"/>
      <c r="S163"/>
      <c r="T163"/>
    </row>
    <row r="164" spans="17:20" x14ac:dyDescent="0.2">
      <c r="Q164"/>
      <c r="R164"/>
      <c r="S164"/>
      <c r="T164"/>
    </row>
    <row r="165" spans="17:20" x14ac:dyDescent="0.2">
      <c r="Q165"/>
      <c r="R165"/>
      <c r="S165"/>
      <c r="T165"/>
    </row>
    <row r="166" spans="17:20" x14ac:dyDescent="0.2">
      <c r="Q166"/>
      <c r="R166"/>
      <c r="S166"/>
      <c r="T166"/>
    </row>
    <row r="167" spans="17:20" x14ac:dyDescent="0.2">
      <c r="Q167"/>
      <c r="R167"/>
      <c r="S167"/>
      <c r="T167"/>
    </row>
    <row r="168" spans="17:20" x14ac:dyDescent="0.2">
      <c r="Q168"/>
      <c r="R168"/>
      <c r="S168"/>
      <c r="T168"/>
    </row>
    <row r="169" spans="17:20" x14ac:dyDescent="0.2">
      <c r="Q169"/>
      <c r="R169"/>
      <c r="S169"/>
      <c r="T169"/>
    </row>
    <row r="170" spans="17:20" x14ac:dyDescent="0.2">
      <c r="Q170"/>
      <c r="R170"/>
      <c r="S170"/>
      <c r="T170"/>
    </row>
    <row r="171" spans="17:20" x14ac:dyDescent="0.2">
      <c r="Q171"/>
      <c r="R171"/>
      <c r="S171"/>
      <c r="T171"/>
    </row>
    <row r="172" spans="17:20" x14ac:dyDescent="0.2">
      <c r="Q172"/>
      <c r="R172"/>
      <c r="S172"/>
      <c r="T172"/>
    </row>
    <row r="173" spans="17:20" x14ac:dyDescent="0.2">
      <c r="Q173"/>
      <c r="R173"/>
      <c r="S173"/>
      <c r="T173"/>
    </row>
    <row r="174" spans="17:20" x14ac:dyDescent="0.2">
      <c r="Q174"/>
      <c r="R174"/>
      <c r="S174"/>
      <c r="T174"/>
    </row>
    <row r="175" spans="17:20" x14ac:dyDescent="0.2">
      <c r="Q175"/>
      <c r="R175"/>
      <c r="S175"/>
      <c r="T175"/>
    </row>
    <row r="176" spans="17:20" x14ac:dyDescent="0.2">
      <c r="Q176"/>
      <c r="R176"/>
      <c r="S176"/>
      <c r="T176"/>
    </row>
    <row r="177" spans="17:20" x14ac:dyDescent="0.2">
      <c r="Q177"/>
      <c r="R177"/>
      <c r="S177"/>
      <c r="T177"/>
    </row>
    <row r="178" spans="17:20" x14ac:dyDescent="0.2">
      <c r="Q178"/>
      <c r="R178"/>
      <c r="S178"/>
      <c r="T178"/>
    </row>
    <row r="179" spans="17:20" x14ac:dyDescent="0.2">
      <c r="Q179"/>
      <c r="R179"/>
      <c r="S179"/>
      <c r="T179"/>
    </row>
    <row r="180" spans="17:20" x14ac:dyDescent="0.2">
      <c r="Q180"/>
      <c r="R180"/>
      <c r="S180"/>
      <c r="T180"/>
    </row>
    <row r="181" spans="17:20" x14ac:dyDescent="0.2">
      <c r="Q181"/>
      <c r="R181"/>
      <c r="S181"/>
      <c r="T181"/>
    </row>
    <row r="182" spans="17:20" x14ac:dyDescent="0.2">
      <c r="Q182"/>
      <c r="R182"/>
      <c r="S182"/>
      <c r="T182"/>
    </row>
    <row r="183" spans="17:20" x14ac:dyDescent="0.2">
      <c r="Q183"/>
      <c r="R183"/>
      <c r="S183"/>
      <c r="T183"/>
    </row>
    <row r="184" spans="17:20" x14ac:dyDescent="0.2">
      <c r="Q184"/>
      <c r="R184"/>
      <c r="S184"/>
      <c r="T184"/>
    </row>
    <row r="185" spans="17:20" x14ac:dyDescent="0.2">
      <c r="Q185"/>
      <c r="R185"/>
      <c r="S185"/>
      <c r="T185"/>
    </row>
    <row r="186" spans="17:20" x14ac:dyDescent="0.2">
      <c r="Q186"/>
      <c r="R186"/>
      <c r="S186"/>
      <c r="T186"/>
    </row>
    <row r="187" spans="17:20" x14ac:dyDescent="0.2">
      <c r="Q187"/>
      <c r="R187"/>
      <c r="S187"/>
      <c r="T187"/>
    </row>
    <row r="188" spans="17:20" x14ac:dyDescent="0.2">
      <c r="Q188"/>
      <c r="R188"/>
      <c r="S188"/>
      <c r="T188"/>
    </row>
    <row r="189" spans="17:20" x14ac:dyDescent="0.2">
      <c r="Q189"/>
      <c r="R189"/>
      <c r="S189"/>
      <c r="T189"/>
    </row>
    <row r="190" spans="17:20" x14ac:dyDescent="0.2">
      <c r="Q190"/>
      <c r="R190"/>
      <c r="S190"/>
      <c r="T190"/>
    </row>
    <row r="191" spans="17:20" x14ac:dyDescent="0.2">
      <c r="Q191"/>
      <c r="R191"/>
      <c r="S191"/>
      <c r="T191"/>
    </row>
    <row r="192" spans="17:20" x14ac:dyDescent="0.2">
      <c r="Q192"/>
      <c r="R192"/>
      <c r="S192"/>
      <c r="T192"/>
    </row>
    <row r="193" spans="17:20" x14ac:dyDescent="0.2">
      <c r="Q193"/>
      <c r="R193"/>
      <c r="S193"/>
      <c r="T193"/>
    </row>
    <row r="194" spans="17:20" x14ac:dyDescent="0.2">
      <c r="Q194"/>
      <c r="R194"/>
      <c r="S194"/>
      <c r="T194"/>
    </row>
    <row r="195" spans="17:20" x14ac:dyDescent="0.2">
      <c r="Q195"/>
      <c r="R195"/>
      <c r="S195"/>
      <c r="T195"/>
    </row>
    <row r="196" spans="17:20" x14ac:dyDescent="0.2">
      <c r="Q196"/>
      <c r="R196"/>
      <c r="S196"/>
      <c r="T196"/>
    </row>
    <row r="197" spans="17:20" x14ac:dyDescent="0.2">
      <c r="Q197"/>
      <c r="R197"/>
      <c r="S197"/>
      <c r="T197"/>
    </row>
    <row r="198" spans="17:20" x14ac:dyDescent="0.2">
      <c r="Q198"/>
      <c r="R198"/>
      <c r="S198"/>
      <c r="T198"/>
    </row>
    <row r="199" spans="17:20" x14ac:dyDescent="0.2">
      <c r="Q199"/>
      <c r="R199"/>
      <c r="S199"/>
      <c r="T199"/>
    </row>
    <row r="200" spans="17:20" x14ac:dyDescent="0.2">
      <c r="Q200"/>
      <c r="R200"/>
      <c r="S200"/>
      <c r="T200"/>
    </row>
    <row r="201" spans="17:20" x14ac:dyDescent="0.2">
      <c r="Q201"/>
      <c r="R201"/>
      <c r="S201"/>
      <c r="T201"/>
    </row>
    <row r="202" spans="17:20" x14ac:dyDescent="0.2">
      <c r="Q202"/>
      <c r="R202"/>
      <c r="S202"/>
      <c r="T202"/>
    </row>
    <row r="203" spans="17:20" x14ac:dyDescent="0.2">
      <c r="Q203"/>
      <c r="R203"/>
      <c r="S203"/>
      <c r="T203"/>
    </row>
    <row r="204" spans="17:20" x14ac:dyDescent="0.2">
      <c r="Q204"/>
      <c r="R204"/>
      <c r="S204"/>
      <c r="T204"/>
    </row>
    <row r="205" spans="17:20" x14ac:dyDescent="0.2">
      <c r="Q205"/>
      <c r="R205"/>
      <c r="S205"/>
      <c r="T205"/>
    </row>
    <row r="206" spans="17:20" x14ac:dyDescent="0.2">
      <c r="Q206"/>
      <c r="R206"/>
      <c r="S206"/>
      <c r="T206"/>
    </row>
    <row r="207" spans="17:20" x14ac:dyDescent="0.2">
      <c r="Q207"/>
      <c r="R207"/>
      <c r="S207"/>
      <c r="T207"/>
    </row>
    <row r="208" spans="17:20" x14ac:dyDescent="0.2">
      <c r="Q208"/>
      <c r="R208"/>
      <c r="S208"/>
      <c r="T208"/>
    </row>
    <row r="209" spans="17:20" x14ac:dyDescent="0.2">
      <c r="Q209"/>
      <c r="R209"/>
      <c r="S209"/>
      <c r="T209"/>
    </row>
    <row r="210" spans="17:20" x14ac:dyDescent="0.2">
      <c r="Q210"/>
      <c r="R210"/>
      <c r="S210"/>
      <c r="T210"/>
    </row>
    <row r="211" spans="17:20" x14ac:dyDescent="0.2">
      <c r="Q211"/>
      <c r="R211"/>
      <c r="S211"/>
      <c r="T211"/>
    </row>
    <row r="212" spans="17:20" x14ac:dyDescent="0.2">
      <c r="Q212"/>
      <c r="R212"/>
      <c r="S212"/>
      <c r="T212"/>
    </row>
    <row r="213" spans="17:20" x14ac:dyDescent="0.2">
      <c r="Q213"/>
      <c r="R213"/>
      <c r="S213"/>
      <c r="T213"/>
    </row>
    <row r="214" spans="17:20" x14ac:dyDescent="0.2">
      <c r="Q214"/>
      <c r="R214"/>
      <c r="S214"/>
      <c r="T214"/>
    </row>
    <row r="215" spans="17:20" x14ac:dyDescent="0.2">
      <c r="Q215"/>
      <c r="R215"/>
      <c r="S215"/>
      <c r="T215"/>
    </row>
    <row r="216" spans="17:20" x14ac:dyDescent="0.2">
      <c r="Q216"/>
      <c r="R216"/>
      <c r="S216"/>
      <c r="T216"/>
    </row>
    <row r="217" spans="17:20" x14ac:dyDescent="0.2">
      <c r="Q217"/>
      <c r="R217"/>
      <c r="S217"/>
      <c r="T217"/>
    </row>
    <row r="218" spans="17:20" x14ac:dyDescent="0.2">
      <c r="Q218"/>
      <c r="R218"/>
      <c r="S218"/>
      <c r="T218"/>
    </row>
    <row r="219" spans="17:20" x14ac:dyDescent="0.2">
      <c r="Q219"/>
      <c r="R219"/>
      <c r="S219"/>
      <c r="T219"/>
    </row>
    <row r="220" spans="17:20" x14ac:dyDescent="0.2">
      <c r="Q220"/>
      <c r="R220"/>
      <c r="S220"/>
      <c r="T220"/>
    </row>
    <row r="221" spans="17:20" x14ac:dyDescent="0.2">
      <c r="Q221"/>
      <c r="R221"/>
      <c r="S221"/>
      <c r="T221"/>
    </row>
    <row r="222" spans="17:20" x14ac:dyDescent="0.2">
      <c r="Q222"/>
      <c r="R222"/>
      <c r="S222"/>
      <c r="T222"/>
    </row>
    <row r="223" spans="17:20" x14ac:dyDescent="0.2">
      <c r="Q223"/>
      <c r="R223"/>
      <c r="S223"/>
      <c r="T223"/>
    </row>
    <row r="224" spans="17:20" x14ac:dyDescent="0.2">
      <c r="Q224"/>
      <c r="R224"/>
      <c r="S224"/>
      <c r="T224"/>
    </row>
    <row r="225" spans="17:20" x14ac:dyDescent="0.2">
      <c r="Q225"/>
      <c r="R225"/>
      <c r="S225"/>
      <c r="T225"/>
    </row>
    <row r="226" spans="17:20" x14ac:dyDescent="0.2">
      <c r="Q226"/>
      <c r="R226"/>
      <c r="S226"/>
      <c r="T226"/>
    </row>
    <row r="227" spans="17:20" x14ac:dyDescent="0.2">
      <c r="Q227"/>
      <c r="R227"/>
      <c r="S227"/>
      <c r="T227"/>
    </row>
    <row r="228" spans="17:20" x14ac:dyDescent="0.2">
      <c r="Q228"/>
      <c r="R228"/>
      <c r="S228"/>
      <c r="T228"/>
    </row>
    <row r="229" spans="17:20" x14ac:dyDescent="0.2">
      <c r="Q229"/>
      <c r="R229"/>
      <c r="S229"/>
      <c r="T229"/>
    </row>
    <row r="230" spans="17:20" x14ac:dyDescent="0.2">
      <c r="Q230"/>
      <c r="R230"/>
      <c r="S230"/>
      <c r="T230"/>
    </row>
    <row r="231" spans="17:20" x14ac:dyDescent="0.2">
      <c r="Q231"/>
      <c r="R231"/>
      <c r="S231"/>
      <c r="T231"/>
    </row>
    <row r="232" spans="17:20" x14ac:dyDescent="0.2">
      <c r="Q232"/>
      <c r="R232"/>
      <c r="S232"/>
      <c r="T232"/>
    </row>
    <row r="233" spans="17:20" x14ac:dyDescent="0.2">
      <c r="Q233"/>
      <c r="R233"/>
      <c r="S233"/>
      <c r="T233"/>
    </row>
    <row r="234" spans="17:20" x14ac:dyDescent="0.2">
      <c r="Q234"/>
      <c r="R234"/>
      <c r="S234"/>
      <c r="T234"/>
    </row>
    <row r="235" spans="17:20" x14ac:dyDescent="0.2">
      <c r="Q235"/>
      <c r="R235"/>
      <c r="S235"/>
      <c r="T235"/>
    </row>
    <row r="236" spans="17:20" x14ac:dyDescent="0.2">
      <c r="Q236"/>
      <c r="R236"/>
      <c r="S236"/>
      <c r="T236"/>
    </row>
    <row r="237" spans="17:20" x14ac:dyDescent="0.2">
      <c r="Q237"/>
      <c r="R237"/>
      <c r="S237"/>
      <c r="T237"/>
    </row>
    <row r="238" spans="17:20" x14ac:dyDescent="0.2">
      <c r="Q238"/>
      <c r="R238"/>
      <c r="S238"/>
      <c r="T238"/>
    </row>
    <row r="239" spans="17:20" x14ac:dyDescent="0.2">
      <c r="Q239"/>
      <c r="R239"/>
      <c r="S239"/>
      <c r="T239"/>
    </row>
    <row r="240" spans="17:20" x14ac:dyDescent="0.2">
      <c r="Q240"/>
      <c r="R240"/>
      <c r="S240"/>
      <c r="T240"/>
    </row>
    <row r="241" spans="17:20" x14ac:dyDescent="0.2">
      <c r="Q241"/>
      <c r="R241"/>
      <c r="S241"/>
      <c r="T241"/>
    </row>
    <row r="242" spans="17:20" x14ac:dyDescent="0.2">
      <c r="Q242"/>
      <c r="R242"/>
      <c r="S242"/>
      <c r="T242"/>
    </row>
    <row r="243" spans="17:20" x14ac:dyDescent="0.2">
      <c r="Q243"/>
      <c r="R243"/>
      <c r="S243"/>
      <c r="T243"/>
    </row>
    <row r="244" spans="17:20" x14ac:dyDescent="0.2">
      <c r="Q244"/>
      <c r="R244"/>
      <c r="S244"/>
      <c r="T244"/>
    </row>
    <row r="245" spans="17:20" x14ac:dyDescent="0.2">
      <c r="Q245"/>
      <c r="R245"/>
      <c r="S245"/>
      <c r="T245"/>
    </row>
    <row r="246" spans="17:20" x14ac:dyDescent="0.2">
      <c r="Q246"/>
      <c r="R246"/>
      <c r="S246"/>
      <c r="T246"/>
    </row>
    <row r="247" spans="17:20" x14ac:dyDescent="0.2">
      <c r="Q247"/>
      <c r="R247"/>
      <c r="S247"/>
      <c r="T247"/>
    </row>
    <row r="248" spans="17:20" x14ac:dyDescent="0.2">
      <c r="Q248"/>
      <c r="R248"/>
      <c r="S248"/>
      <c r="T248"/>
    </row>
    <row r="249" spans="17:20" x14ac:dyDescent="0.2">
      <c r="Q249"/>
      <c r="R249"/>
      <c r="S249"/>
      <c r="T249"/>
    </row>
    <row r="250" spans="17:20" x14ac:dyDescent="0.2">
      <c r="Q250"/>
      <c r="R250"/>
      <c r="S250"/>
      <c r="T250"/>
    </row>
    <row r="251" spans="17:20" x14ac:dyDescent="0.2">
      <c r="Q251"/>
      <c r="R251"/>
      <c r="S251"/>
      <c r="T251"/>
    </row>
    <row r="252" spans="17:20" x14ac:dyDescent="0.2">
      <c r="Q252"/>
      <c r="R252"/>
      <c r="S252"/>
      <c r="T252"/>
    </row>
    <row r="253" spans="17:20" x14ac:dyDescent="0.2">
      <c r="Q253"/>
      <c r="R253"/>
      <c r="S253"/>
      <c r="T253"/>
    </row>
    <row r="254" spans="17:20" x14ac:dyDescent="0.2">
      <c r="Q254"/>
      <c r="R254"/>
      <c r="S254"/>
      <c r="T254"/>
    </row>
    <row r="255" spans="17:20" x14ac:dyDescent="0.2">
      <c r="Q255"/>
      <c r="R255"/>
      <c r="S255"/>
      <c r="T255"/>
    </row>
    <row r="256" spans="17:20" x14ac:dyDescent="0.2">
      <c r="Q256"/>
      <c r="R256"/>
      <c r="S256"/>
      <c r="T256"/>
    </row>
    <row r="257" spans="17:20" x14ac:dyDescent="0.2">
      <c r="Q257"/>
      <c r="R257"/>
      <c r="S257"/>
      <c r="T257"/>
    </row>
    <row r="258" spans="17:20" x14ac:dyDescent="0.2">
      <c r="Q258"/>
      <c r="R258"/>
      <c r="S258"/>
      <c r="T258"/>
    </row>
    <row r="259" spans="17:20" x14ac:dyDescent="0.2">
      <c r="Q259"/>
      <c r="R259"/>
      <c r="S259"/>
      <c r="T259"/>
    </row>
    <row r="260" spans="17:20" x14ac:dyDescent="0.2">
      <c r="Q260"/>
      <c r="R260"/>
      <c r="S260"/>
      <c r="T260"/>
    </row>
    <row r="261" spans="17:20" x14ac:dyDescent="0.2">
      <c r="Q261"/>
      <c r="R261"/>
      <c r="S261"/>
      <c r="T261"/>
    </row>
    <row r="262" spans="17:20" x14ac:dyDescent="0.2">
      <c r="Q262"/>
      <c r="R262"/>
      <c r="S262"/>
      <c r="T262"/>
    </row>
    <row r="263" spans="17:20" x14ac:dyDescent="0.2">
      <c r="Q263"/>
      <c r="R263"/>
      <c r="S263"/>
      <c r="T263"/>
    </row>
    <row r="264" spans="17:20" x14ac:dyDescent="0.2">
      <c r="Q264"/>
      <c r="R264"/>
      <c r="S264"/>
      <c r="T264"/>
    </row>
    <row r="265" spans="17:20" x14ac:dyDescent="0.2">
      <c r="Q265"/>
      <c r="R265"/>
      <c r="S265"/>
      <c r="T265"/>
    </row>
    <row r="266" spans="17:20" x14ac:dyDescent="0.2">
      <c r="Q266"/>
      <c r="R266"/>
      <c r="S266"/>
      <c r="T266"/>
    </row>
    <row r="267" spans="17:20" x14ac:dyDescent="0.2">
      <c r="Q267"/>
      <c r="R267"/>
      <c r="S267"/>
      <c r="T267"/>
    </row>
    <row r="268" spans="17:20" x14ac:dyDescent="0.2">
      <c r="Q268"/>
      <c r="R268"/>
      <c r="S268"/>
      <c r="T268"/>
    </row>
    <row r="269" spans="17:20" x14ac:dyDescent="0.2">
      <c r="Q269"/>
      <c r="R269"/>
      <c r="S269"/>
      <c r="T269"/>
    </row>
    <row r="270" spans="17:20" x14ac:dyDescent="0.2">
      <c r="Q270"/>
      <c r="R270"/>
      <c r="S270"/>
      <c r="T270"/>
    </row>
    <row r="271" spans="17:20" x14ac:dyDescent="0.2">
      <c r="Q271"/>
      <c r="R271"/>
      <c r="S271"/>
      <c r="T271"/>
    </row>
    <row r="272" spans="17:20" x14ac:dyDescent="0.2">
      <c r="Q272"/>
      <c r="R272"/>
      <c r="S272"/>
      <c r="T272"/>
    </row>
    <row r="273" spans="17:20" x14ac:dyDescent="0.2">
      <c r="Q273"/>
      <c r="R273"/>
      <c r="S273"/>
      <c r="T273"/>
    </row>
    <row r="274" spans="17:20" x14ac:dyDescent="0.2">
      <c r="Q274"/>
      <c r="R274"/>
      <c r="S274"/>
      <c r="T274"/>
    </row>
    <row r="275" spans="17:20" x14ac:dyDescent="0.2">
      <c r="Q275"/>
      <c r="R275"/>
      <c r="S275"/>
      <c r="T275"/>
    </row>
    <row r="276" spans="17:20" x14ac:dyDescent="0.2">
      <c r="Q276"/>
      <c r="R276"/>
      <c r="S276"/>
      <c r="T276"/>
    </row>
    <row r="277" spans="17:20" x14ac:dyDescent="0.2">
      <c r="Q277"/>
      <c r="R277"/>
      <c r="S277"/>
      <c r="T277"/>
    </row>
    <row r="278" spans="17:20" x14ac:dyDescent="0.2">
      <c r="Q278"/>
      <c r="R278"/>
      <c r="S278"/>
      <c r="T278"/>
    </row>
    <row r="279" spans="17:20" x14ac:dyDescent="0.2">
      <c r="Q279"/>
      <c r="R279"/>
      <c r="S279"/>
      <c r="T279"/>
    </row>
    <row r="280" spans="17:20" x14ac:dyDescent="0.2">
      <c r="Q280"/>
      <c r="R280"/>
      <c r="S280"/>
      <c r="T280"/>
    </row>
    <row r="281" spans="17:20" x14ac:dyDescent="0.2">
      <c r="Q281"/>
      <c r="R281"/>
      <c r="S281"/>
      <c r="T281"/>
    </row>
    <row r="282" spans="17:20" x14ac:dyDescent="0.2">
      <c r="Q282"/>
      <c r="R282"/>
      <c r="S282"/>
      <c r="T282"/>
    </row>
    <row r="283" spans="17:20" x14ac:dyDescent="0.2">
      <c r="Q283"/>
      <c r="R283"/>
      <c r="S283"/>
      <c r="T283"/>
    </row>
    <row r="284" spans="17:20" x14ac:dyDescent="0.2">
      <c r="Q284"/>
      <c r="R284"/>
      <c r="S284"/>
      <c r="T284"/>
    </row>
    <row r="285" spans="17:20" x14ac:dyDescent="0.2">
      <c r="Q285"/>
      <c r="R285"/>
      <c r="S285"/>
      <c r="T285"/>
    </row>
    <row r="286" spans="17:20" x14ac:dyDescent="0.2">
      <c r="Q286"/>
      <c r="R286"/>
      <c r="S286"/>
      <c r="T286"/>
    </row>
    <row r="287" spans="17:20" x14ac:dyDescent="0.2">
      <c r="Q287"/>
      <c r="R287"/>
      <c r="S287"/>
      <c r="T287"/>
    </row>
    <row r="288" spans="17:20" x14ac:dyDescent="0.2">
      <c r="Q288"/>
      <c r="R288"/>
      <c r="S288"/>
      <c r="T288"/>
    </row>
    <row r="289" spans="17:20" x14ac:dyDescent="0.2">
      <c r="Q289"/>
      <c r="R289"/>
      <c r="S289"/>
      <c r="T289"/>
    </row>
    <row r="290" spans="17:20" x14ac:dyDescent="0.2">
      <c r="Q290"/>
      <c r="R290"/>
      <c r="S290"/>
      <c r="T290"/>
    </row>
    <row r="291" spans="17:20" x14ac:dyDescent="0.2">
      <c r="Q291"/>
      <c r="R291"/>
      <c r="S291"/>
      <c r="T291"/>
    </row>
    <row r="292" spans="17:20" x14ac:dyDescent="0.2">
      <c r="Q292"/>
      <c r="R292"/>
      <c r="S292"/>
      <c r="T292"/>
    </row>
    <row r="293" spans="17:20" x14ac:dyDescent="0.2">
      <c r="Q293"/>
      <c r="R293"/>
      <c r="S293"/>
      <c r="T293"/>
    </row>
    <row r="294" spans="17:20" x14ac:dyDescent="0.2">
      <c r="Q294"/>
      <c r="R294"/>
      <c r="S294"/>
      <c r="T294"/>
    </row>
    <row r="295" spans="17:20" x14ac:dyDescent="0.2">
      <c r="Q295"/>
      <c r="R295"/>
      <c r="S295"/>
      <c r="T295"/>
    </row>
    <row r="296" spans="17:20" x14ac:dyDescent="0.2">
      <c r="Q296"/>
      <c r="R296"/>
      <c r="S296"/>
      <c r="T296"/>
    </row>
    <row r="297" spans="17:20" x14ac:dyDescent="0.2">
      <c r="Q297"/>
      <c r="R297"/>
      <c r="S297"/>
      <c r="T297"/>
    </row>
    <row r="298" spans="17:20" x14ac:dyDescent="0.2">
      <c r="Q298"/>
      <c r="R298"/>
      <c r="S298"/>
      <c r="T298"/>
    </row>
    <row r="299" spans="17:20" x14ac:dyDescent="0.2">
      <c r="Q299"/>
      <c r="R299"/>
      <c r="S299"/>
      <c r="T299"/>
    </row>
    <row r="300" spans="17:20" x14ac:dyDescent="0.2">
      <c r="Q300"/>
      <c r="R300"/>
      <c r="S300"/>
      <c r="T300"/>
    </row>
    <row r="301" spans="17:20" x14ac:dyDescent="0.2">
      <c r="Q301"/>
      <c r="R301"/>
      <c r="S301"/>
      <c r="T301"/>
    </row>
    <row r="302" spans="17:20" x14ac:dyDescent="0.2">
      <c r="Q302"/>
      <c r="R302"/>
      <c r="S302"/>
      <c r="T302"/>
    </row>
    <row r="303" spans="17:20" x14ac:dyDescent="0.2">
      <c r="Q303"/>
      <c r="R303"/>
      <c r="S303"/>
      <c r="T303"/>
    </row>
    <row r="304" spans="17:20" x14ac:dyDescent="0.2">
      <c r="Q304"/>
      <c r="R304"/>
      <c r="S304"/>
      <c r="T304"/>
    </row>
    <row r="305" spans="17:20" x14ac:dyDescent="0.2">
      <c r="Q305"/>
      <c r="R305"/>
      <c r="S305"/>
      <c r="T305"/>
    </row>
    <row r="306" spans="17:20" x14ac:dyDescent="0.2">
      <c r="Q306"/>
      <c r="R306"/>
      <c r="S306"/>
      <c r="T306"/>
    </row>
    <row r="307" spans="17:20" x14ac:dyDescent="0.2">
      <c r="Q307"/>
      <c r="R307"/>
      <c r="S307"/>
      <c r="T307"/>
    </row>
    <row r="308" spans="17:20" x14ac:dyDescent="0.2">
      <c r="Q308"/>
      <c r="R308"/>
      <c r="S308"/>
      <c r="T308"/>
    </row>
    <row r="309" spans="17:20" x14ac:dyDescent="0.2">
      <c r="Q309"/>
      <c r="R309"/>
      <c r="S309"/>
      <c r="T309"/>
    </row>
    <row r="310" spans="17:20" x14ac:dyDescent="0.2">
      <c r="Q310"/>
      <c r="R310"/>
      <c r="S310"/>
      <c r="T310"/>
    </row>
    <row r="311" spans="17:20" x14ac:dyDescent="0.2">
      <c r="Q311"/>
      <c r="R311"/>
      <c r="S311"/>
      <c r="T311"/>
    </row>
    <row r="312" spans="17:20" x14ac:dyDescent="0.2">
      <c r="Q312"/>
      <c r="R312"/>
      <c r="S312"/>
      <c r="T312"/>
    </row>
    <row r="313" spans="17:20" x14ac:dyDescent="0.2">
      <c r="Q313"/>
      <c r="R313"/>
      <c r="S313"/>
      <c r="T313"/>
    </row>
    <row r="314" spans="17:20" x14ac:dyDescent="0.2">
      <c r="Q314"/>
      <c r="R314"/>
      <c r="S314"/>
      <c r="T314"/>
    </row>
    <row r="315" spans="17:20" x14ac:dyDescent="0.2">
      <c r="Q315"/>
      <c r="R315"/>
      <c r="S315"/>
      <c r="T315"/>
    </row>
    <row r="316" spans="17:20" x14ac:dyDescent="0.2">
      <c r="Q316"/>
      <c r="R316"/>
      <c r="S316"/>
      <c r="T316"/>
    </row>
    <row r="317" spans="17:20" x14ac:dyDescent="0.2">
      <c r="Q317"/>
      <c r="R317"/>
      <c r="S317"/>
      <c r="T317"/>
    </row>
    <row r="318" spans="17:20" x14ac:dyDescent="0.2">
      <c r="Q318"/>
      <c r="R318"/>
      <c r="S318"/>
      <c r="T318"/>
    </row>
    <row r="319" spans="17:20" x14ac:dyDescent="0.2">
      <c r="Q319"/>
      <c r="R319"/>
      <c r="S319"/>
      <c r="T319"/>
    </row>
    <row r="320" spans="17:20" x14ac:dyDescent="0.2">
      <c r="Q320"/>
      <c r="R320"/>
      <c r="S320"/>
      <c r="T320"/>
    </row>
    <row r="321" spans="17:20" x14ac:dyDescent="0.2">
      <c r="Q321"/>
      <c r="R321"/>
      <c r="S321"/>
      <c r="T321"/>
    </row>
    <row r="322" spans="17:20" x14ac:dyDescent="0.2">
      <c r="Q322"/>
      <c r="R322"/>
      <c r="S322"/>
      <c r="T322"/>
    </row>
    <row r="323" spans="17:20" x14ac:dyDescent="0.2">
      <c r="Q323"/>
      <c r="R323"/>
      <c r="S323"/>
      <c r="T323"/>
    </row>
    <row r="324" spans="17:20" x14ac:dyDescent="0.2">
      <c r="Q324"/>
      <c r="R324"/>
      <c r="S324"/>
      <c r="T324"/>
    </row>
    <row r="325" spans="17:20" x14ac:dyDescent="0.2">
      <c r="Q325"/>
      <c r="R325"/>
      <c r="S325"/>
      <c r="T325"/>
    </row>
    <row r="326" spans="17:20" x14ac:dyDescent="0.2">
      <c r="Q326"/>
      <c r="R326"/>
      <c r="S326"/>
      <c r="T326"/>
    </row>
    <row r="327" spans="17:20" x14ac:dyDescent="0.2">
      <c r="Q327"/>
      <c r="R327"/>
      <c r="S327"/>
      <c r="T327"/>
    </row>
    <row r="328" spans="17:20" x14ac:dyDescent="0.2">
      <c r="Q328"/>
      <c r="R328"/>
      <c r="S328"/>
      <c r="T328"/>
    </row>
    <row r="329" spans="17:20" x14ac:dyDescent="0.2">
      <c r="Q329"/>
      <c r="R329"/>
      <c r="S329"/>
      <c r="T329"/>
    </row>
    <row r="330" spans="17:20" x14ac:dyDescent="0.2">
      <c r="Q330"/>
      <c r="R330"/>
      <c r="S330"/>
      <c r="T330"/>
    </row>
    <row r="331" spans="17:20" x14ac:dyDescent="0.2">
      <c r="Q331"/>
      <c r="R331"/>
      <c r="S331"/>
      <c r="T331"/>
    </row>
    <row r="332" spans="17:20" x14ac:dyDescent="0.2">
      <c r="Q332"/>
      <c r="R332"/>
      <c r="S332"/>
      <c r="T332"/>
    </row>
    <row r="333" spans="17:20" x14ac:dyDescent="0.2">
      <c r="Q333"/>
      <c r="R333"/>
      <c r="S333"/>
      <c r="T333"/>
    </row>
    <row r="334" spans="17:20" x14ac:dyDescent="0.2">
      <c r="Q334"/>
      <c r="R334"/>
      <c r="S334"/>
      <c r="T334"/>
    </row>
    <row r="335" spans="17:20" x14ac:dyDescent="0.2">
      <c r="Q335"/>
      <c r="R335"/>
      <c r="S335"/>
      <c r="T335"/>
    </row>
    <row r="336" spans="17:20" x14ac:dyDescent="0.2">
      <c r="Q336"/>
      <c r="R336"/>
      <c r="S336"/>
      <c r="T336"/>
    </row>
    <row r="337" spans="17:20" x14ac:dyDescent="0.2">
      <c r="Q337"/>
      <c r="R337"/>
      <c r="S337"/>
      <c r="T337"/>
    </row>
    <row r="338" spans="17:20" x14ac:dyDescent="0.2">
      <c r="Q338"/>
      <c r="R338"/>
      <c r="S338"/>
      <c r="T338"/>
    </row>
    <row r="339" spans="17:20" x14ac:dyDescent="0.2">
      <c r="Q339"/>
      <c r="R339"/>
      <c r="S339"/>
      <c r="T339"/>
    </row>
    <row r="340" spans="17:20" x14ac:dyDescent="0.2">
      <c r="Q340"/>
      <c r="R340"/>
      <c r="S340"/>
      <c r="T340"/>
    </row>
    <row r="341" spans="17:20" x14ac:dyDescent="0.2">
      <c r="Q341"/>
      <c r="R341"/>
      <c r="S341"/>
      <c r="T341"/>
    </row>
    <row r="342" spans="17:20" x14ac:dyDescent="0.2">
      <c r="Q342"/>
      <c r="R342"/>
      <c r="S342"/>
      <c r="T342"/>
    </row>
    <row r="343" spans="17:20" x14ac:dyDescent="0.2">
      <c r="Q343"/>
      <c r="R343"/>
      <c r="S343"/>
      <c r="T343"/>
    </row>
    <row r="344" spans="17:20" x14ac:dyDescent="0.2">
      <c r="Q344"/>
      <c r="R344"/>
      <c r="S344"/>
      <c r="T344"/>
    </row>
    <row r="345" spans="17:20" x14ac:dyDescent="0.2">
      <c r="Q345"/>
      <c r="R345"/>
      <c r="S345"/>
      <c r="T345"/>
    </row>
    <row r="346" spans="17:20" x14ac:dyDescent="0.2">
      <c r="Q346"/>
      <c r="R346"/>
      <c r="S346"/>
      <c r="T346"/>
    </row>
    <row r="347" spans="17:20" x14ac:dyDescent="0.2">
      <c r="Q347"/>
      <c r="R347"/>
      <c r="S347"/>
      <c r="T347"/>
    </row>
    <row r="348" spans="17:20" x14ac:dyDescent="0.2">
      <c r="Q348"/>
      <c r="R348"/>
      <c r="S348"/>
      <c r="T348"/>
    </row>
    <row r="349" spans="17:20" x14ac:dyDescent="0.2">
      <c r="Q349"/>
      <c r="R349"/>
      <c r="S349"/>
      <c r="T349"/>
    </row>
    <row r="350" spans="17:20" x14ac:dyDescent="0.2">
      <c r="Q350"/>
      <c r="R350"/>
      <c r="S350"/>
      <c r="T350"/>
    </row>
    <row r="351" spans="17:20" x14ac:dyDescent="0.2">
      <c r="Q351"/>
      <c r="R351"/>
      <c r="S351"/>
      <c r="T351"/>
    </row>
    <row r="352" spans="17:20" x14ac:dyDescent="0.2">
      <c r="Q352"/>
      <c r="R352"/>
      <c r="S352"/>
      <c r="T352"/>
    </row>
    <row r="353" spans="17:20" x14ac:dyDescent="0.2">
      <c r="Q353"/>
      <c r="R353"/>
      <c r="S353"/>
      <c r="T353"/>
    </row>
    <row r="354" spans="17:20" x14ac:dyDescent="0.2">
      <c r="Q354"/>
      <c r="R354"/>
      <c r="S354"/>
      <c r="T354"/>
    </row>
    <row r="355" spans="17:20" x14ac:dyDescent="0.2">
      <c r="Q355"/>
      <c r="R355"/>
      <c r="S355"/>
      <c r="T355"/>
    </row>
    <row r="356" spans="17:20" x14ac:dyDescent="0.2">
      <c r="Q356"/>
      <c r="R356"/>
      <c r="S356"/>
      <c r="T356"/>
    </row>
    <row r="357" spans="17:20" x14ac:dyDescent="0.2">
      <c r="Q357"/>
      <c r="R357"/>
      <c r="S357"/>
      <c r="T357"/>
    </row>
    <row r="358" spans="17:20" x14ac:dyDescent="0.2">
      <c r="Q358"/>
      <c r="R358"/>
      <c r="S358"/>
      <c r="T358"/>
    </row>
    <row r="359" spans="17:20" x14ac:dyDescent="0.2">
      <c r="Q359"/>
      <c r="R359"/>
      <c r="S359"/>
      <c r="T359"/>
    </row>
    <row r="360" spans="17:20" x14ac:dyDescent="0.2">
      <c r="Q360"/>
      <c r="R360"/>
      <c r="S360"/>
      <c r="T360"/>
    </row>
    <row r="361" spans="17:20" x14ac:dyDescent="0.2">
      <c r="Q361"/>
      <c r="R361"/>
      <c r="S361"/>
      <c r="T361"/>
    </row>
    <row r="362" spans="17:20" x14ac:dyDescent="0.2">
      <c r="Q362"/>
      <c r="R362"/>
      <c r="S362"/>
      <c r="T362"/>
    </row>
    <row r="363" spans="17:20" x14ac:dyDescent="0.2">
      <c r="Q363"/>
      <c r="R363"/>
      <c r="S363"/>
      <c r="T363"/>
    </row>
    <row r="364" spans="17:20" x14ac:dyDescent="0.2">
      <c r="Q364"/>
      <c r="R364"/>
      <c r="S364"/>
      <c r="T364"/>
    </row>
    <row r="365" spans="17:20" x14ac:dyDescent="0.2">
      <c r="Q365"/>
      <c r="R365"/>
      <c r="S365"/>
      <c r="T365"/>
    </row>
    <row r="366" spans="17:20" x14ac:dyDescent="0.2">
      <c r="Q366"/>
      <c r="R366"/>
      <c r="S366"/>
      <c r="T366"/>
    </row>
    <row r="367" spans="17:20" x14ac:dyDescent="0.2">
      <c r="Q367"/>
      <c r="R367"/>
      <c r="S367"/>
      <c r="T367"/>
    </row>
    <row r="368" spans="17:20" x14ac:dyDescent="0.2">
      <c r="Q368"/>
      <c r="R368"/>
      <c r="S368"/>
      <c r="T368"/>
    </row>
    <row r="369" spans="17:20" x14ac:dyDescent="0.2">
      <c r="Q369"/>
      <c r="R369"/>
      <c r="S369"/>
      <c r="T369"/>
    </row>
    <row r="370" spans="17:20" x14ac:dyDescent="0.2">
      <c r="Q370"/>
      <c r="R370"/>
      <c r="S370"/>
      <c r="T370"/>
    </row>
    <row r="371" spans="17:20" x14ac:dyDescent="0.2">
      <c r="Q371"/>
      <c r="R371"/>
      <c r="S371"/>
      <c r="T371"/>
    </row>
    <row r="372" spans="17:20" x14ac:dyDescent="0.2">
      <c r="Q372"/>
      <c r="R372"/>
      <c r="S372"/>
      <c r="T372"/>
    </row>
    <row r="373" spans="17:20" x14ac:dyDescent="0.2">
      <c r="Q373"/>
      <c r="R373"/>
      <c r="S373"/>
      <c r="T373"/>
    </row>
    <row r="374" spans="17:20" x14ac:dyDescent="0.2">
      <c r="Q374"/>
      <c r="R374"/>
      <c r="S374"/>
      <c r="T374"/>
    </row>
    <row r="375" spans="17:20" x14ac:dyDescent="0.2">
      <c r="Q375"/>
      <c r="R375"/>
      <c r="S375"/>
      <c r="T375"/>
    </row>
    <row r="376" spans="17:20" x14ac:dyDescent="0.2">
      <c r="Q376"/>
      <c r="R376"/>
      <c r="S376"/>
      <c r="T376"/>
    </row>
    <row r="377" spans="17:20" x14ac:dyDescent="0.2">
      <c r="Q377"/>
      <c r="R377"/>
      <c r="S377"/>
      <c r="T377"/>
    </row>
    <row r="378" spans="17:20" x14ac:dyDescent="0.2">
      <c r="Q378"/>
      <c r="R378"/>
      <c r="S378"/>
      <c r="T378"/>
    </row>
    <row r="379" spans="17:20" x14ac:dyDescent="0.2">
      <c r="Q379"/>
      <c r="R379"/>
      <c r="S379"/>
      <c r="T379"/>
    </row>
    <row r="380" spans="17:20" x14ac:dyDescent="0.2">
      <c r="Q380"/>
      <c r="R380"/>
      <c r="S380"/>
      <c r="T380"/>
    </row>
    <row r="381" spans="17:20" x14ac:dyDescent="0.2">
      <c r="Q381"/>
      <c r="R381"/>
      <c r="S381"/>
      <c r="T381"/>
    </row>
    <row r="382" spans="17:20" x14ac:dyDescent="0.2">
      <c r="Q382"/>
      <c r="R382"/>
      <c r="S382"/>
      <c r="T382"/>
    </row>
    <row r="383" spans="17:20" x14ac:dyDescent="0.2">
      <c r="Q383"/>
      <c r="R383"/>
      <c r="S383"/>
      <c r="T383"/>
    </row>
    <row r="384" spans="17:20" x14ac:dyDescent="0.2">
      <c r="Q384"/>
      <c r="R384"/>
      <c r="S384"/>
      <c r="T384"/>
    </row>
    <row r="385" spans="17:20" x14ac:dyDescent="0.2">
      <c r="Q385"/>
      <c r="R385"/>
      <c r="S385"/>
      <c r="T385"/>
    </row>
    <row r="386" spans="17:20" x14ac:dyDescent="0.2">
      <c r="Q386"/>
      <c r="R386"/>
      <c r="S386"/>
      <c r="T386"/>
    </row>
    <row r="387" spans="17:20" x14ac:dyDescent="0.2">
      <c r="Q387"/>
      <c r="R387"/>
      <c r="S387"/>
      <c r="T387"/>
    </row>
    <row r="388" spans="17:20" x14ac:dyDescent="0.2">
      <c r="Q388"/>
      <c r="R388"/>
      <c r="S388"/>
      <c r="T388"/>
    </row>
    <row r="389" spans="17:20" x14ac:dyDescent="0.2">
      <c r="Q389"/>
      <c r="R389"/>
      <c r="S389"/>
      <c r="T389"/>
    </row>
    <row r="390" spans="17:20" x14ac:dyDescent="0.2">
      <c r="Q390"/>
      <c r="R390"/>
      <c r="S390"/>
      <c r="T390"/>
    </row>
    <row r="391" spans="17:20" x14ac:dyDescent="0.2">
      <c r="Q391"/>
      <c r="R391"/>
      <c r="S391"/>
      <c r="T391"/>
    </row>
    <row r="392" spans="17:20" x14ac:dyDescent="0.2">
      <c r="Q392"/>
      <c r="R392"/>
      <c r="S392"/>
      <c r="T392"/>
    </row>
    <row r="393" spans="17:20" x14ac:dyDescent="0.2">
      <c r="Q393"/>
      <c r="R393"/>
      <c r="S393"/>
      <c r="T393"/>
    </row>
    <row r="394" spans="17:20" x14ac:dyDescent="0.2">
      <c r="Q394"/>
      <c r="R394"/>
      <c r="S394"/>
      <c r="T394"/>
    </row>
    <row r="395" spans="17:20" x14ac:dyDescent="0.2">
      <c r="Q395"/>
      <c r="R395"/>
      <c r="S395"/>
      <c r="T395"/>
    </row>
    <row r="396" spans="17:20" x14ac:dyDescent="0.2">
      <c r="Q396"/>
      <c r="R396"/>
      <c r="S396"/>
      <c r="T396"/>
    </row>
    <row r="397" spans="17:20" x14ac:dyDescent="0.2">
      <c r="Q397"/>
      <c r="R397"/>
      <c r="S397"/>
      <c r="T397"/>
    </row>
    <row r="398" spans="17:20" x14ac:dyDescent="0.2">
      <c r="Q398"/>
      <c r="R398"/>
      <c r="S398"/>
      <c r="T398"/>
    </row>
    <row r="399" spans="17:20" x14ac:dyDescent="0.2">
      <c r="Q399"/>
      <c r="R399"/>
      <c r="S399"/>
      <c r="T399"/>
    </row>
    <row r="400" spans="17:20" x14ac:dyDescent="0.2">
      <c r="Q400"/>
      <c r="R400"/>
      <c r="S400"/>
      <c r="T400"/>
    </row>
    <row r="401" spans="17:20" x14ac:dyDescent="0.2">
      <c r="Q401"/>
      <c r="R401"/>
      <c r="S401"/>
      <c r="T401"/>
    </row>
    <row r="402" spans="17:20" x14ac:dyDescent="0.2">
      <c r="Q402"/>
      <c r="R402"/>
      <c r="S402"/>
      <c r="T402"/>
    </row>
    <row r="403" spans="17:20" x14ac:dyDescent="0.2">
      <c r="Q403"/>
      <c r="R403"/>
      <c r="S403"/>
      <c r="T403"/>
    </row>
    <row r="404" spans="17:20" x14ac:dyDescent="0.2">
      <c r="Q404"/>
      <c r="R404"/>
      <c r="S404"/>
      <c r="T404"/>
    </row>
    <row r="405" spans="17:20" x14ac:dyDescent="0.2">
      <c r="Q405"/>
      <c r="R405"/>
      <c r="S405"/>
      <c r="T405"/>
    </row>
    <row r="406" spans="17:20" x14ac:dyDescent="0.2">
      <c r="Q406"/>
      <c r="R406"/>
      <c r="S406"/>
      <c r="T406"/>
    </row>
    <row r="407" spans="17:20" x14ac:dyDescent="0.2">
      <c r="Q407"/>
      <c r="R407"/>
      <c r="S407"/>
      <c r="T407"/>
    </row>
    <row r="408" spans="17:20" x14ac:dyDescent="0.2">
      <c r="Q408"/>
      <c r="R408"/>
      <c r="S408"/>
      <c r="T408"/>
    </row>
    <row r="409" spans="17:20" x14ac:dyDescent="0.2">
      <c r="Q409"/>
      <c r="R409"/>
      <c r="S409"/>
      <c r="T409"/>
    </row>
    <row r="410" spans="17:20" x14ac:dyDescent="0.2">
      <c r="Q410"/>
      <c r="R410"/>
      <c r="S410"/>
      <c r="T410"/>
    </row>
    <row r="411" spans="17:20" x14ac:dyDescent="0.2">
      <c r="Q411"/>
      <c r="R411"/>
      <c r="S411"/>
      <c r="T411"/>
    </row>
    <row r="412" spans="17:20" x14ac:dyDescent="0.2">
      <c r="Q412"/>
      <c r="R412"/>
      <c r="S412"/>
      <c r="T412"/>
    </row>
    <row r="413" spans="17:20" x14ac:dyDescent="0.2">
      <c r="Q413"/>
      <c r="R413"/>
      <c r="S413"/>
      <c r="T413"/>
    </row>
    <row r="414" spans="17:20" x14ac:dyDescent="0.2">
      <c r="Q414"/>
      <c r="R414"/>
      <c r="S414"/>
      <c r="T414"/>
    </row>
    <row r="415" spans="17:20" x14ac:dyDescent="0.2">
      <c r="Q415"/>
      <c r="R415"/>
      <c r="S415"/>
      <c r="T415"/>
    </row>
    <row r="416" spans="17:20" x14ac:dyDescent="0.2">
      <c r="Q416"/>
      <c r="R416"/>
      <c r="S416"/>
      <c r="T416"/>
    </row>
    <row r="417" spans="17:20" x14ac:dyDescent="0.2">
      <c r="Q417"/>
      <c r="R417"/>
      <c r="S417"/>
      <c r="T417"/>
    </row>
    <row r="418" spans="17:20" x14ac:dyDescent="0.2">
      <c r="Q418"/>
      <c r="R418"/>
      <c r="S418"/>
      <c r="T418"/>
    </row>
    <row r="419" spans="17:20" x14ac:dyDescent="0.2">
      <c r="Q419"/>
      <c r="R419"/>
      <c r="S419"/>
      <c r="T419"/>
    </row>
    <row r="420" spans="17:20" x14ac:dyDescent="0.2">
      <c r="Q420"/>
      <c r="R420"/>
      <c r="S420"/>
      <c r="T420"/>
    </row>
    <row r="421" spans="17:20" x14ac:dyDescent="0.2">
      <c r="Q421"/>
      <c r="R421"/>
      <c r="S421"/>
      <c r="T421"/>
    </row>
    <row r="422" spans="17:20" x14ac:dyDescent="0.2">
      <c r="Q422"/>
      <c r="R422"/>
      <c r="S422"/>
      <c r="T422"/>
    </row>
    <row r="423" spans="17:20" x14ac:dyDescent="0.2">
      <c r="Q423"/>
      <c r="R423"/>
      <c r="S423"/>
      <c r="T423"/>
    </row>
    <row r="424" spans="17:20" x14ac:dyDescent="0.2">
      <c r="Q424"/>
      <c r="R424"/>
      <c r="S424"/>
      <c r="T424"/>
    </row>
    <row r="425" spans="17:20" x14ac:dyDescent="0.2">
      <c r="Q425"/>
      <c r="R425"/>
      <c r="S425"/>
      <c r="T425"/>
    </row>
    <row r="426" spans="17:20" x14ac:dyDescent="0.2">
      <c r="Q426"/>
      <c r="R426"/>
      <c r="S426"/>
      <c r="T426"/>
    </row>
    <row r="427" spans="17:20" x14ac:dyDescent="0.2">
      <c r="Q427"/>
      <c r="R427"/>
      <c r="S427"/>
      <c r="T427"/>
    </row>
    <row r="428" spans="17:20" x14ac:dyDescent="0.2">
      <c r="Q428"/>
      <c r="R428"/>
      <c r="S428"/>
      <c r="T428"/>
    </row>
    <row r="429" spans="17:20" x14ac:dyDescent="0.2">
      <c r="Q429"/>
      <c r="R429"/>
      <c r="S429"/>
      <c r="T429"/>
    </row>
    <row r="430" spans="17:20" x14ac:dyDescent="0.2">
      <c r="Q430"/>
      <c r="R430"/>
      <c r="S430"/>
      <c r="T430"/>
    </row>
    <row r="431" spans="17:20" x14ac:dyDescent="0.2">
      <c r="Q431"/>
      <c r="R431"/>
      <c r="S431"/>
      <c r="T431"/>
    </row>
    <row r="432" spans="17:20" x14ac:dyDescent="0.2">
      <c r="Q432"/>
      <c r="R432"/>
      <c r="S432"/>
      <c r="T432"/>
    </row>
    <row r="433" spans="17:20" x14ac:dyDescent="0.2">
      <c r="Q433"/>
      <c r="R433"/>
      <c r="S433"/>
      <c r="T433"/>
    </row>
    <row r="434" spans="17:20" x14ac:dyDescent="0.2">
      <c r="Q434"/>
      <c r="R434"/>
      <c r="S434"/>
      <c r="T434"/>
    </row>
    <row r="435" spans="17:20" x14ac:dyDescent="0.2">
      <c r="Q435"/>
      <c r="R435"/>
      <c r="S435"/>
      <c r="T435"/>
    </row>
    <row r="436" spans="17:20" x14ac:dyDescent="0.2">
      <c r="Q436"/>
      <c r="R436"/>
      <c r="S436"/>
      <c r="T436"/>
    </row>
    <row r="437" spans="17:20" x14ac:dyDescent="0.2">
      <c r="Q437"/>
      <c r="R437"/>
      <c r="S437"/>
      <c r="T437"/>
    </row>
    <row r="438" spans="17:20" x14ac:dyDescent="0.2">
      <c r="Q438"/>
      <c r="R438"/>
      <c r="S438"/>
      <c r="T438"/>
    </row>
    <row r="439" spans="17:20" x14ac:dyDescent="0.2">
      <c r="Q439"/>
      <c r="R439"/>
      <c r="S439"/>
      <c r="T439"/>
    </row>
    <row r="440" spans="17:20" x14ac:dyDescent="0.2">
      <c r="Q440"/>
      <c r="R440"/>
      <c r="S440"/>
      <c r="T440"/>
    </row>
    <row r="441" spans="17:20" x14ac:dyDescent="0.2">
      <c r="Q441"/>
      <c r="R441"/>
      <c r="S441"/>
      <c r="T441"/>
    </row>
    <row r="442" spans="17:20" x14ac:dyDescent="0.2">
      <c r="Q442"/>
      <c r="R442"/>
      <c r="S442"/>
      <c r="T442"/>
    </row>
    <row r="443" spans="17:20" x14ac:dyDescent="0.2">
      <c r="Q443"/>
      <c r="R443"/>
      <c r="S443"/>
      <c r="T443"/>
    </row>
    <row r="444" spans="17:20" x14ac:dyDescent="0.2">
      <c r="Q444"/>
      <c r="R444"/>
      <c r="S444"/>
      <c r="T444"/>
    </row>
    <row r="445" spans="17:20" x14ac:dyDescent="0.2">
      <c r="Q445"/>
      <c r="R445"/>
      <c r="S445"/>
      <c r="T445"/>
    </row>
    <row r="446" spans="17:20" x14ac:dyDescent="0.2">
      <c r="Q446"/>
      <c r="R446"/>
      <c r="S446"/>
      <c r="T446"/>
    </row>
    <row r="447" spans="17:20" x14ac:dyDescent="0.2">
      <c r="Q447"/>
      <c r="R447"/>
      <c r="S447"/>
      <c r="T447"/>
    </row>
    <row r="448" spans="17:20" x14ac:dyDescent="0.2">
      <c r="Q448"/>
      <c r="R448"/>
      <c r="S448"/>
      <c r="T448"/>
    </row>
    <row r="449" spans="17:20" x14ac:dyDescent="0.2">
      <c r="Q449"/>
      <c r="R449"/>
      <c r="S449"/>
      <c r="T449"/>
    </row>
    <row r="450" spans="17:20" x14ac:dyDescent="0.2">
      <c r="Q450"/>
      <c r="R450"/>
      <c r="S450"/>
      <c r="T450"/>
    </row>
    <row r="451" spans="17:20" x14ac:dyDescent="0.2">
      <c r="Q451"/>
      <c r="R451"/>
      <c r="S451"/>
      <c r="T451"/>
    </row>
    <row r="452" spans="17:20" x14ac:dyDescent="0.2">
      <c r="Q452"/>
      <c r="R452"/>
      <c r="S452"/>
      <c r="T452"/>
    </row>
    <row r="453" spans="17:20" x14ac:dyDescent="0.2">
      <c r="Q453"/>
      <c r="R453"/>
      <c r="S453"/>
      <c r="T453"/>
    </row>
    <row r="454" spans="17:20" x14ac:dyDescent="0.2">
      <c r="Q454"/>
      <c r="R454"/>
      <c r="S454"/>
      <c r="T454"/>
    </row>
    <row r="455" spans="17:20" x14ac:dyDescent="0.2">
      <c r="Q455"/>
      <c r="R455"/>
      <c r="S455"/>
      <c r="T455"/>
    </row>
    <row r="456" spans="17:20" x14ac:dyDescent="0.2">
      <c r="Q456"/>
      <c r="R456"/>
      <c r="S456"/>
      <c r="T456"/>
    </row>
    <row r="457" spans="17:20" x14ac:dyDescent="0.2">
      <c r="Q457"/>
      <c r="R457"/>
      <c r="S457"/>
      <c r="T457"/>
    </row>
    <row r="458" spans="17:20" x14ac:dyDescent="0.2">
      <c r="Q458"/>
      <c r="R458"/>
      <c r="S458"/>
      <c r="T458"/>
    </row>
    <row r="459" spans="17:20" x14ac:dyDescent="0.2">
      <c r="Q459"/>
      <c r="R459"/>
      <c r="S459"/>
      <c r="T459"/>
    </row>
    <row r="460" spans="17:20" x14ac:dyDescent="0.2">
      <c r="Q460"/>
      <c r="R460"/>
      <c r="S460"/>
      <c r="T460"/>
    </row>
    <row r="461" spans="17:20" x14ac:dyDescent="0.2">
      <c r="Q461"/>
      <c r="R461"/>
      <c r="S461"/>
      <c r="T461"/>
    </row>
    <row r="462" spans="17:20" x14ac:dyDescent="0.2">
      <c r="Q462"/>
      <c r="R462"/>
      <c r="S462"/>
      <c r="T462"/>
    </row>
    <row r="463" spans="17:20" x14ac:dyDescent="0.2">
      <c r="Q463"/>
      <c r="R463"/>
      <c r="S463"/>
      <c r="T463"/>
    </row>
    <row r="464" spans="17:20" x14ac:dyDescent="0.2">
      <c r="Q464"/>
      <c r="R464"/>
      <c r="S464"/>
      <c r="T464"/>
    </row>
    <row r="465" spans="17:20" x14ac:dyDescent="0.2">
      <c r="Q465"/>
      <c r="R465"/>
      <c r="S465"/>
      <c r="T465"/>
    </row>
    <row r="466" spans="17:20" x14ac:dyDescent="0.2">
      <c r="Q466"/>
      <c r="R466"/>
      <c r="S466"/>
      <c r="T466"/>
    </row>
    <row r="467" spans="17:20" x14ac:dyDescent="0.2">
      <c r="Q467"/>
      <c r="R467"/>
      <c r="S467"/>
      <c r="T467"/>
    </row>
    <row r="468" spans="17:20" x14ac:dyDescent="0.2">
      <c r="Q468"/>
      <c r="R468"/>
      <c r="S468"/>
      <c r="T468"/>
    </row>
    <row r="469" spans="17:20" x14ac:dyDescent="0.2">
      <c r="Q469"/>
      <c r="R469"/>
      <c r="S469"/>
      <c r="T469"/>
    </row>
    <row r="470" spans="17:20" x14ac:dyDescent="0.2">
      <c r="Q470"/>
      <c r="R470"/>
      <c r="S470"/>
      <c r="T470"/>
    </row>
    <row r="471" spans="17:20" x14ac:dyDescent="0.2">
      <c r="Q471"/>
      <c r="R471"/>
      <c r="S471"/>
      <c r="T471"/>
    </row>
    <row r="472" spans="17:20" x14ac:dyDescent="0.2">
      <c r="Q472"/>
      <c r="R472"/>
      <c r="S472"/>
      <c r="T472"/>
    </row>
    <row r="473" spans="17:20" x14ac:dyDescent="0.2">
      <c r="Q473"/>
      <c r="R473"/>
      <c r="S473"/>
      <c r="T473"/>
    </row>
    <row r="474" spans="17:20" x14ac:dyDescent="0.2">
      <c r="Q474"/>
      <c r="R474"/>
      <c r="S474"/>
      <c r="T474"/>
    </row>
    <row r="475" spans="17:20" x14ac:dyDescent="0.2">
      <c r="Q475"/>
      <c r="R475"/>
      <c r="S475"/>
      <c r="T475"/>
    </row>
    <row r="476" spans="17:20" x14ac:dyDescent="0.2">
      <c r="Q476"/>
      <c r="R476"/>
      <c r="S476"/>
      <c r="T476"/>
    </row>
    <row r="477" spans="17:20" x14ac:dyDescent="0.2">
      <c r="Q477"/>
      <c r="R477"/>
      <c r="S477"/>
      <c r="T477"/>
    </row>
    <row r="478" spans="17:20" x14ac:dyDescent="0.2">
      <c r="Q478"/>
      <c r="R478"/>
      <c r="S478"/>
      <c r="T478"/>
    </row>
    <row r="479" spans="17:20" x14ac:dyDescent="0.2">
      <c r="Q479"/>
      <c r="R479"/>
      <c r="S479"/>
      <c r="T479"/>
    </row>
    <row r="480" spans="17:20" x14ac:dyDescent="0.2">
      <c r="Q480"/>
      <c r="R480"/>
      <c r="S480"/>
      <c r="T480"/>
    </row>
    <row r="481" spans="17:20" x14ac:dyDescent="0.2">
      <c r="Q481"/>
      <c r="R481"/>
      <c r="S481"/>
      <c r="T481"/>
    </row>
    <row r="482" spans="17:20" x14ac:dyDescent="0.2">
      <c r="Q482"/>
      <c r="R482"/>
      <c r="S482"/>
      <c r="T482"/>
    </row>
    <row r="483" spans="17:20" x14ac:dyDescent="0.2">
      <c r="Q483"/>
      <c r="R483"/>
      <c r="S483"/>
      <c r="T483"/>
    </row>
    <row r="484" spans="17:20" x14ac:dyDescent="0.2">
      <c r="Q484"/>
      <c r="R484"/>
      <c r="S484"/>
      <c r="T484"/>
    </row>
    <row r="485" spans="17:20" x14ac:dyDescent="0.2">
      <c r="Q485"/>
      <c r="R485"/>
      <c r="S485"/>
      <c r="T485"/>
    </row>
    <row r="486" spans="17:20" x14ac:dyDescent="0.2">
      <c r="Q486"/>
      <c r="R486"/>
      <c r="S486"/>
      <c r="T486"/>
    </row>
    <row r="487" spans="17:20" x14ac:dyDescent="0.2">
      <c r="Q487"/>
      <c r="R487"/>
      <c r="S487"/>
      <c r="T487"/>
    </row>
    <row r="488" spans="17:20" x14ac:dyDescent="0.2">
      <c r="Q488"/>
      <c r="R488"/>
      <c r="S488"/>
      <c r="T488"/>
    </row>
    <row r="489" spans="17:20" x14ac:dyDescent="0.2">
      <c r="Q489"/>
      <c r="R489"/>
      <c r="S489"/>
      <c r="T489"/>
    </row>
    <row r="490" spans="17:20" x14ac:dyDescent="0.2">
      <c r="Q490"/>
      <c r="R490"/>
      <c r="S490"/>
      <c r="T490"/>
    </row>
    <row r="491" spans="17:20" x14ac:dyDescent="0.2">
      <c r="Q491"/>
      <c r="R491"/>
      <c r="S491"/>
      <c r="T491"/>
    </row>
    <row r="492" spans="17:20" x14ac:dyDescent="0.2">
      <c r="Q492"/>
      <c r="R492"/>
      <c r="S492"/>
      <c r="T492"/>
    </row>
    <row r="493" spans="17:20" x14ac:dyDescent="0.2">
      <c r="Q493"/>
      <c r="R493"/>
      <c r="S493"/>
      <c r="T493"/>
    </row>
    <row r="494" spans="17:20" x14ac:dyDescent="0.2">
      <c r="Q494"/>
      <c r="R494"/>
      <c r="S494"/>
      <c r="T494"/>
    </row>
    <row r="495" spans="17:20" x14ac:dyDescent="0.2">
      <c r="Q495"/>
      <c r="R495"/>
      <c r="S495"/>
      <c r="T495"/>
    </row>
    <row r="496" spans="17:20" x14ac:dyDescent="0.2">
      <c r="Q496"/>
      <c r="R496"/>
      <c r="S496"/>
      <c r="T496"/>
    </row>
    <row r="497" spans="17:20" x14ac:dyDescent="0.2">
      <c r="Q497"/>
      <c r="R497"/>
      <c r="S497"/>
      <c r="T497"/>
    </row>
    <row r="498" spans="17:20" x14ac:dyDescent="0.2">
      <c r="Q498"/>
      <c r="R498"/>
      <c r="S498"/>
      <c r="T498"/>
    </row>
    <row r="499" spans="17:20" x14ac:dyDescent="0.2">
      <c r="Q499"/>
      <c r="R499"/>
      <c r="S499"/>
      <c r="T499"/>
    </row>
    <row r="500" spans="17:20" x14ac:dyDescent="0.2">
      <c r="Q500"/>
      <c r="R500"/>
      <c r="S500"/>
      <c r="T500"/>
    </row>
    <row r="501" spans="17:20" x14ac:dyDescent="0.2">
      <c r="Q501"/>
      <c r="R501"/>
      <c r="S501"/>
      <c r="T501"/>
    </row>
    <row r="502" spans="17:20" x14ac:dyDescent="0.2">
      <c r="Q502"/>
      <c r="R502"/>
      <c r="S502"/>
      <c r="T502"/>
    </row>
    <row r="503" spans="17:20" x14ac:dyDescent="0.2">
      <c r="Q503"/>
      <c r="R503"/>
      <c r="S503"/>
      <c r="T503"/>
    </row>
    <row r="504" spans="17:20" x14ac:dyDescent="0.2">
      <c r="Q504"/>
      <c r="R504"/>
      <c r="S504"/>
      <c r="T504"/>
    </row>
    <row r="505" spans="17:20" x14ac:dyDescent="0.2">
      <c r="Q505"/>
      <c r="R505"/>
      <c r="S505"/>
      <c r="T505"/>
    </row>
    <row r="506" spans="17:20" x14ac:dyDescent="0.2">
      <c r="Q506"/>
      <c r="R506"/>
      <c r="S506"/>
      <c r="T506"/>
    </row>
    <row r="507" spans="17:20" x14ac:dyDescent="0.2">
      <c r="Q507"/>
      <c r="R507"/>
      <c r="S507"/>
      <c r="T507"/>
    </row>
    <row r="508" spans="17:20" x14ac:dyDescent="0.2">
      <c r="Q508"/>
      <c r="R508"/>
      <c r="S508"/>
      <c r="T508"/>
    </row>
    <row r="509" spans="17:20" x14ac:dyDescent="0.2">
      <c r="Q509"/>
      <c r="R509"/>
      <c r="S509"/>
      <c r="T509"/>
    </row>
    <row r="510" spans="17:20" x14ac:dyDescent="0.2">
      <c r="Q510"/>
      <c r="R510"/>
      <c r="S510"/>
      <c r="T510"/>
    </row>
    <row r="511" spans="17:20" x14ac:dyDescent="0.2">
      <c r="Q511"/>
      <c r="R511"/>
      <c r="S511"/>
      <c r="T511"/>
    </row>
    <row r="512" spans="17:20" x14ac:dyDescent="0.2">
      <c r="Q512"/>
      <c r="R512"/>
      <c r="S512"/>
      <c r="T512"/>
    </row>
    <row r="513" spans="17:20" x14ac:dyDescent="0.2">
      <c r="Q513"/>
      <c r="R513"/>
      <c r="S513"/>
      <c r="T513"/>
    </row>
    <row r="514" spans="17:20" x14ac:dyDescent="0.2">
      <c r="Q514"/>
      <c r="R514"/>
      <c r="S514"/>
      <c r="T514"/>
    </row>
    <row r="515" spans="17:20" x14ac:dyDescent="0.2">
      <c r="Q515"/>
      <c r="R515"/>
      <c r="S515"/>
      <c r="T515"/>
    </row>
    <row r="516" spans="17:20" x14ac:dyDescent="0.2">
      <c r="Q516"/>
      <c r="R516"/>
      <c r="S516"/>
      <c r="T516"/>
    </row>
    <row r="517" spans="17:20" x14ac:dyDescent="0.2">
      <c r="Q517"/>
      <c r="R517"/>
      <c r="S517"/>
      <c r="T517"/>
    </row>
    <row r="518" spans="17:20" x14ac:dyDescent="0.2">
      <c r="Q518"/>
      <c r="R518"/>
      <c r="S518"/>
      <c r="T518"/>
    </row>
    <row r="519" spans="17:20" x14ac:dyDescent="0.2">
      <c r="Q519"/>
      <c r="R519"/>
      <c r="S519"/>
      <c r="T519"/>
    </row>
    <row r="520" spans="17:20" x14ac:dyDescent="0.2">
      <c r="Q520"/>
      <c r="R520"/>
      <c r="S520"/>
      <c r="T520"/>
    </row>
    <row r="521" spans="17:20" x14ac:dyDescent="0.2">
      <c r="Q521"/>
      <c r="R521"/>
      <c r="S521"/>
      <c r="T521"/>
    </row>
    <row r="522" spans="17:20" x14ac:dyDescent="0.2">
      <c r="Q522"/>
      <c r="R522"/>
      <c r="S522"/>
      <c r="T522"/>
    </row>
    <row r="523" spans="17:20" x14ac:dyDescent="0.2">
      <c r="Q523"/>
      <c r="R523"/>
      <c r="S523"/>
      <c r="T523"/>
    </row>
    <row r="524" spans="17:20" x14ac:dyDescent="0.2">
      <c r="Q524"/>
      <c r="R524"/>
      <c r="S524"/>
      <c r="T524"/>
    </row>
    <row r="525" spans="17:20" x14ac:dyDescent="0.2">
      <c r="Q525"/>
      <c r="R525"/>
      <c r="S525"/>
      <c r="T525"/>
    </row>
    <row r="526" spans="17:20" x14ac:dyDescent="0.2">
      <c r="Q526"/>
      <c r="R526"/>
      <c r="S526"/>
      <c r="T526"/>
    </row>
    <row r="527" spans="17:20" x14ac:dyDescent="0.2">
      <c r="Q527"/>
      <c r="R527"/>
      <c r="S527"/>
      <c r="T527"/>
    </row>
    <row r="528" spans="17:20" x14ac:dyDescent="0.2">
      <c r="Q528"/>
      <c r="R528"/>
      <c r="S528"/>
      <c r="T528"/>
    </row>
    <row r="529" spans="17:20" x14ac:dyDescent="0.2">
      <c r="Q529"/>
      <c r="R529"/>
      <c r="S529"/>
      <c r="T529"/>
    </row>
    <row r="530" spans="17:20" x14ac:dyDescent="0.2">
      <c r="Q530"/>
      <c r="R530"/>
      <c r="S530"/>
      <c r="T530"/>
    </row>
    <row r="531" spans="17:20" x14ac:dyDescent="0.2">
      <c r="Q531"/>
      <c r="R531"/>
      <c r="S531"/>
      <c r="T531"/>
    </row>
    <row r="532" spans="17:20" x14ac:dyDescent="0.2">
      <c r="Q532"/>
      <c r="R532"/>
      <c r="S532"/>
      <c r="T532"/>
    </row>
    <row r="533" spans="17:20" x14ac:dyDescent="0.2">
      <c r="Q533"/>
      <c r="R533"/>
      <c r="S533"/>
      <c r="T533"/>
    </row>
    <row r="534" spans="17:20" x14ac:dyDescent="0.2">
      <c r="Q534"/>
      <c r="R534"/>
      <c r="S534"/>
      <c r="T534"/>
    </row>
    <row r="535" spans="17:20" x14ac:dyDescent="0.2">
      <c r="Q535"/>
      <c r="R535"/>
      <c r="S535"/>
      <c r="T535"/>
    </row>
    <row r="536" spans="17:20" x14ac:dyDescent="0.2">
      <c r="Q536"/>
      <c r="R536"/>
      <c r="S536"/>
      <c r="T536"/>
    </row>
    <row r="537" spans="17:20" x14ac:dyDescent="0.2">
      <c r="Q537"/>
      <c r="R537"/>
      <c r="S537"/>
      <c r="T537"/>
    </row>
    <row r="538" spans="17:20" x14ac:dyDescent="0.2">
      <c r="Q538"/>
      <c r="R538"/>
      <c r="S538"/>
      <c r="T538"/>
    </row>
    <row r="539" spans="17:20" x14ac:dyDescent="0.2">
      <c r="Q539"/>
      <c r="R539"/>
      <c r="S539"/>
      <c r="T539"/>
    </row>
    <row r="540" spans="17:20" x14ac:dyDescent="0.2">
      <c r="Q540"/>
      <c r="R540"/>
      <c r="S540"/>
      <c r="T540"/>
    </row>
    <row r="541" spans="17:20" x14ac:dyDescent="0.2">
      <c r="Q541"/>
      <c r="R541"/>
      <c r="S541"/>
      <c r="T541"/>
    </row>
    <row r="542" spans="17:20" x14ac:dyDescent="0.2">
      <c r="Q542"/>
      <c r="R542"/>
      <c r="S542"/>
      <c r="T542"/>
    </row>
    <row r="543" spans="17:20" x14ac:dyDescent="0.2">
      <c r="Q543"/>
      <c r="R543"/>
      <c r="S543"/>
      <c r="T543"/>
    </row>
    <row r="544" spans="17:20" x14ac:dyDescent="0.2">
      <c r="Q544"/>
      <c r="R544"/>
      <c r="S544"/>
      <c r="T544"/>
    </row>
    <row r="545" spans="17:20" x14ac:dyDescent="0.2">
      <c r="Q545"/>
      <c r="R545"/>
      <c r="S545"/>
      <c r="T545"/>
    </row>
    <row r="546" spans="17:20" x14ac:dyDescent="0.2">
      <c r="Q546"/>
      <c r="R546"/>
      <c r="S546"/>
      <c r="T546"/>
    </row>
    <row r="547" spans="17:20" x14ac:dyDescent="0.2">
      <c r="Q547"/>
      <c r="R547"/>
      <c r="S547"/>
      <c r="T547"/>
    </row>
    <row r="548" spans="17:20" x14ac:dyDescent="0.2">
      <c r="Q548"/>
      <c r="R548"/>
      <c r="S548"/>
      <c r="T548"/>
    </row>
    <row r="549" spans="17:20" x14ac:dyDescent="0.2">
      <c r="Q549"/>
      <c r="R549"/>
      <c r="S549"/>
      <c r="T549"/>
    </row>
    <row r="550" spans="17:20" x14ac:dyDescent="0.2">
      <c r="Q550"/>
      <c r="R550"/>
      <c r="S550"/>
      <c r="T550"/>
    </row>
    <row r="551" spans="17:20" x14ac:dyDescent="0.2">
      <c r="Q551"/>
      <c r="R551"/>
      <c r="S551"/>
      <c r="T551"/>
    </row>
    <row r="552" spans="17:20" x14ac:dyDescent="0.2">
      <c r="Q552"/>
      <c r="R552"/>
      <c r="S552"/>
      <c r="T552"/>
    </row>
    <row r="553" spans="17:20" x14ac:dyDescent="0.2">
      <c r="Q553"/>
      <c r="R553"/>
      <c r="S553"/>
      <c r="T553"/>
    </row>
    <row r="554" spans="17:20" x14ac:dyDescent="0.2">
      <c r="Q554"/>
      <c r="R554"/>
      <c r="S554"/>
      <c r="T554"/>
    </row>
    <row r="555" spans="17:20" x14ac:dyDescent="0.2">
      <c r="Q555"/>
      <c r="R555"/>
      <c r="S555"/>
      <c r="T555"/>
    </row>
    <row r="556" spans="17:20" x14ac:dyDescent="0.2">
      <c r="Q556"/>
      <c r="R556"/>
      <c r="S556"/>
      <c r="T556"/>
    </row>
    <row r="557" spans="17:20" x14ac:dyDescent="0.2">
      <c r="Q557"/>
      <c r="R557"/>
      <c r="S557"/>
      <c r="T557"/>
    </row>
    <row r="558" spans="17:20" x14ac:dyDescent="0.2">
      <c r="Q558"/>
      <c r="R558"/>
      <c r="S558"/>
      <c r="T558"/>
    </row>
    <row r="559" spans="17:20" x14ac:dyDescent="0.2">
      <c r="Q559"/>
      <c r="R559"/>
      <c r="S559"/>
      <c r="T559"/>
    </row>
    <row r="560" spans="17:20" x14ac:dyDescent="0.2">
      <c r="Q560"/>
      <c r="R560"/>
      <c r="S560"/>
      <c r="T560"/>
    </row>
    <row r="561" spans="17:20" x14ac:dyDescent="0.2">
      <c r="Q561"/>
      <c r="R561"/>
      <c r="S561"/>
      <c r="T561"/>
    </row>
    <row r="562" spans="17:20" x14ac:dyDescent="0.2">
      <c r="Q562"/>
      <c r="R562"/>
      <c r="S562"/>
      <c r="T562"/>
    </row>
    <row r="563" spans="17:20" x14ac:dyDescent="0.2">
      <c r="Q563"/>
      <c r="R563"/>
      <c r="S563"/>
      <c r="T563"/>
    </row>
    <row r="564" spans="17:20" x14ac:dyDescent="0.2">
      <c r="Q564"/>
      <c r="R564"/>
      <c r="S564"/>
      <c r="T564"/>
    </row>
    <row r="565" spans="17:20" x14ac:dyDescent="0.2">
      <c r="Q565"/>
      <c r="R565"/>
      <c r="S565"/>
      <c r="T565"/>
    </row>
    <row r="566" spans="17:20" x14ac:dyDescent="0.2">
      <c r="Q566"/>
      <c r="R566"/>
      <c r="S566"/>
      <c r="T566"/>
    </row>
    <row r="567" spans="17:20" x14ac:dyDescent="0.2">
      <c r="Q567"/>
      <c r="R567"/>
      <c r="S567"/>
      <c r="T567"/>
    </row>
    <row r="568" spans="17:20" x14ac:dyDescent="0.2">
      <c r="Q568"/>
      <c r="R568"/>
      <c r="S568"/>
      <c r="T568"/>
    </row>
    <row r="569" spans="17:20" x14ac:dyDescent="0.2">
      <c r="Q569"/>
      <c r="R569"/>
      <c r="S569"/>
      <c r="T569"/>
    </row>
    <row r="570" spans="17:20" x14ac:dyDescent="0.2">
      <c r="Q570"/>
      <c r="R570"/>
      <c r="S570"/>
      <c r="T570"/>
    </row>
    <row r="571" spans="17:20" x14ac:dyDescent="0.2">
      <c r="Q571"/>
      <c r="R571"/>
      <c r="S571"/>
      <c r="T571"/>
    </row>
    <row r="572" spans="17:20" x14ac:dyDescent="0.2">
      <c r="Q572"/>
      <c r="R572"/>
      <c r="S572"/>
      <c r="T572"/>
    </row>
    <row r="573" spans="17:20" x14ac:dyDescent="0.2">
      <c r="Q573"/>
      <c r="R573"/>
      <c r="S573"/>
      <c r="T573"/>
    </row>
    <row r="574" spans="17:20" x14ac:dyDescent="0.2">
      <c r="Q574"/>
      <c r="R574"/>
      <c r="S574"/>
      <c r="T574"/>
    </row>
    <row r="575" spans="17:20" x14ac:dyDescent="0.2">
      <c r="Q575"/>
      <c r="R575"/>
      <c r="S575"/>
      <c r="T575"/>
    </row>
    <row r="576" spans="17:20" x14ac:dyDescent="0.2">
      <c r="Q576"/>
      <c r="R576"/>
      <c r="S576"/>
      <c r="T576"/>
    </row>
    <row r="577" spans="17:20" x14ac:dyDescent="0.2">
      <c r="Q577"/>
      <c r="R577"/>
      <c r="S577"/>
      <c r="T577"/>
    </row>
    <row r="578" spans="17:20" x14ac:dyDescent="0.2">
      <c r="Q578"/>
      <c r="R578"/>
      <c r="S578"/>
      <c r="T578"/>
    </row>
    <row r="579" spans="17:20" x14ac:dyDescent="0.2">
      <c r="Q579"/>
      <c r="R579"/>
      <c r="S579"/>
      <c r="T579"/>
    </row>
    <row r="580" spans="17:20" x14ac:dyDescent="0.2">
      <c r="Q580"/>
      <c r="R580"/>
      <c r="S580"/>
      <c r="T580"/>
    </row>
    <row r="581" spans="17:20" x14ac:dyDescent="0.2">
      <c r="Q581"/>
      <c r="R581"/>
      <c r="S581"/>
      <c r="T581"/>
    </row>
    <row r="582" spans="17:20" x14ac:dyDescent="0.2">
      <c r="Q582"/>
      <c r="R582"/>
      <c r="S582"/>
      <c r="T582"/>
    </row>
    <row r="583" spans="17:20" x14ac:dyDescent="0.2">
      <c r="Q583"/>
      <c r="R583"/>
      <c r="S583"/>
      <c r="T583"/>
    </row>
    <row r="584" spans="17:20" x14ac:dyDescent="0.2">
      <c r="Q584"/>
      <c r="R584"/>
      <c r="S584"/>
      <c r="T584"/>
    </row>
    <row r="585" spans="17:20" x14ac:dyDescent="0.2">
      <c r="Q585"/>
      <c r="R585"/>
      <c r="S585"/>
      <c r="T585"/>
    </row>
    <row r="586" spans="17:20" x14ac:dyDescent="0.2">
      <c r="Q586"/>
      <c r="R586"/>
      <c r="S586"/>
      <c r="T586"/>
    </row>
    <row r="587" spans="17:20" x14ac:dyDescent="0.2">
      <c r="Q587"/>
      <c r="R587"/>
      <c r="S587"/>
      <c r="T587"/>
    </row>
    <row r="588" spans="17:20" x14ac:dyDescent="0.2">
      <c r="Q588"/>
      <c r="R588"/>
      <c r="S588"/>
      <c r="T588"/>
    </row>
    <row r="589" spans="17:20" x14ac:dyDescent="0.2">
      <c r="Q589"/>
      <c r="R589"/>
      <c r="S589"/>
      <c r="T589"/>
    </row>
    <row r="590" spans="17:20" x14ac:dyDescent="0.2">
      <c r="Q590"/>
      <c r="R590"/>
      <c r="S590"/>
      <c r="T590"/>
    </row>
    <row r="591" spans="17:20" x14ac:dyDescent="0.2">
      <c r="Q591"/>
      <c r="R591"/>
      <c r="S591"/>
      <c r="T591"/>
    </row>
    <row r="592" spans="17:20" x14ac:dyDescent="0.2">
      <c r="Q592"/>
      <c r="R592"/>
      <c r="S592"/>
      <c r="T592"/>
    </row>
    <row r="593" spans="17:20" x14ac:dyDescent="0.2">
      <c r="Q593"/>
      <c r="R593"/>
      <c r="S593"/>
      <c r="T593"/>
    </row>
    <row r="594" spans="17:20" x14ac:dyDescent="0.2">
      <c r="Q594"/>
      <c r="R594"/>
      <c r="S594"/>
      <c r="T594"/>
    </row>
    <row r="595" spans="17:20" x14ac:dyDescent="0.2">
      <c r="Q595"/>
      <c r="R595"/>
      <c r="S595"/>
      <c r="T595"/>
    </row>
    <row r="596" spans="17:20" x14ac:dyDescent="0.2">
      <c r="Q596"/>
      <c r="R596"/>
      <c r="S596"/>
      <c r="T596"/>
    </row>
    <row r="597" spans="17:20" x14ac:dyDescent="0.2">
      <c r="Q597"/>
      <c r="R597"/>
      <c r="S597"/>
      <c r="T597"/>
    </row>
    <row r="598" spans="17:20" x14ac:dyDescent="0.2">
      <c r="Q598"/>
      <c r="R598"/>
      <c r="S598"/>
      <c r="T598"/>
    </row>
    <row r="599" spans="17:20" x14ac:dyDescent="0.2">
      <c r="Q599"/>
      <c r="R599"/>
      <c r="S599"/>
      <c r="T599"/>
    </row>
    <row r="600" spans="17:20" x14ac:dyDescent="0.2">
      <c r="Q600"/>
      <c r="R600"/>
      <c r="S600"/>
      <c r="T600"/>
    </row>
    <row r="601" spans="17:20" x14ac:dyDescent="0.2">
      <c r="Q601"/>
      <c r="R601"/>
      <c r="S601"/>
      <c r="T601"/>
    </row>
    <row r="602" spans="17:20" x14ac:dyDescent="0.2">
      <c r="Q602"/>
      <c r="R602"/>
      <c r="S602"/>
      <c r="T602"/>
    </row>
    <row r="603" spans="17:20" x14ac:dyDescent="0.2">
      <c r="Q603"/>
      <c r="R603"/>
      <c r="S603"/>
      <c r="T603"/>
    </row>
    <row r="604" spans="17:20" x14ac:dyDescent="0.2">
      <c r="Q604"/>
      <c r="R604"/>
      <c r="S604"/>
      <c r="T604"/>
    </row>
    <row r="605" spans="17:20" x14ac:dyDescent="0.2">
      <c r="Q605"/>
      <c r="R605"/>
      <c r="S605"/>
      <c r="T605"/>
    </row>
    <row r="606" spans="17:20" x14ac:dyDescent="0.2">
      <c r="Q606"/>
      <c r="R606"/>
      <c r="S606"/>
      <c r="T606"/>
    </row>
    <row r="607" spans="17:20" x14ac:dyDescent="0.2">
      <c r="Q607"/>
      <c r="R607"/>
      <c r="S607"/>
      <c r="T607"/>
    </row>
    <row r="608" spans="17:20" x14ac:dyDescent="0.2">
      <c r="Q608"/>
      <c r="R608"/>
      <c r="S608"/>
      <c r="T608"/>
    </row>
    <row r="609" spans="17:20" x14ac:dyDescent="0.2">
      <c r="Q609"/>
      <c r="R609"/>
      <c r="S609"/>
      <c r="T609"/>
    </row>
    <row r="610" spans="17:20" x14ac:dyDescent="0.2">
      <c r="Q610"/>
      <c r="R610"/>
      <c r="S610"/>
      <c r="T610"/>
    </row>
    <row r="611" spans="17:20" x14ac:dyDescent="0.2">
      <c r="Q611"/>
      <c r="R611"/>
      <c r="S611"/>
      <c r="T611"/>
    </row>
    <row r="612" spans="17:20" x14ac:dyDescent="0.2">
      <c r="Q612"/>
      <c r="R612"/>
      <c r="S612"/>
      <c r="T612"/>
    </row>
    <row r="613" spans="17:20" x14ac:dyDescent="0.2">
      <c r="Q613"/>
      <c r="R613"/>
      <c r="S613"/>
      <c r="T613"/>
    </row>
    <row r="614" spans="17:20" x14ac:dyDescent="0.2">
      <c r="Q614"/>
      <c r="R614"/>
      <c r="S614"/>
      <c r="T614"/>
    </row>
    <row r="615" spans="17:20" x14ac:dyDescent="0.2">
      <c r="Q615"/>
      <c r="R615"/>
      <c r="S615"/>
      <c r="T615"/>
    </row>
    <row r="616" spans="17:20" x14ac:dyDescent="0.2">
      <c r="Q616"/>
      <c r="R616"/>
      <c r="S616"/>
      <c r="T616"/>
    </row>
    <row r="617" spans="17:20" x14ac:dyDescent="0.2">
      <c r="Q617"/>
      <c r="R617"/>
      <c r="S617"/>
      <c r="T617"/>
    </row>
    <row r="618" spans="17:20" x14ac:dyDescent="0.2">
      <c r="Q618"/>
      <c r="R618"/>
      <c r="S618"/>
      <c r="T618"/>
    </row>
    <row r="619" spans="17:20" x14ac:dyDescent="0.2">
      <c r="Q619"/>
      <c r="R619"/>
      <c r="S619"/>
      <c r="T619"/>
    </row>
    <row r="620" spans="17:20" x14ac:dyDescent="0.2">
      <c r="Q620"/>
      <c r="R620"/>
      <c r="S620"/>
      <c r="T620"/>
    </row>
    <row r="621" spans="17:20" x14ac:dyDescent="0.2">
      <c r="Q621"/>
      <c r="R621"/>
      <c r="S621"/>
      <c r="T621"/>
    </row>
    <row r="622" spans="17:20" x14ac:dyDescent="0.2">
      <c r="Q622"/>
      <c r="R622"/>
      <c r="S622"/>
      <c r="T622"/>
    </row>
    <row r="623" spans="17:20" x14ac:dyDescent="0.2">
      <c r="Q623"/>
      <c r="R623"/>
      <c r="S623"/>
      <c r="T623"/>
    </row>
    <row r="624" spans="17:20" x14ac:dyDescent="0.2">
      <c r="Q624"/>
      <c r="R624"/>
      <c r="S624"/>
      <c r="T624"/>
    </row>
    <row r="625" spans="17:20" x14ac:dyDescent="0.2">
      <c r="Q625"/>
      <c r="R625"/>
      <c r="S625"/>
      <c r="T625"/>
    </row>
    <row r="626" spans="17:20" x14ac:dyDescent="0.2">
      <c r="Q626"/>
      <c r="R626"/>
      <c r="S626"/>
      <c r="T626"/>
    </row>
    <row r="627" spans="17:20" x14ac:dyDescent="0.2">
      <c r="Q627"/>
      <c r="R627"/>
      <c r="S627"/>
      <c r="T627"/>
    </row>
    <row r="628" spans="17:20" x14ac:dyDescent="0.2">
      <c r="Q628"/>
      <c r="R628"/>
      <c r="S628"/>
      <c r="T628"/>
    </row>
    <row r="629" spans="17:20" x14ac:dyDescent="0.2">
      <c r="Q629"/>
      <c r="R629"/>
      <c r="S629"/>
      <c r="T629"/>
    </row>
    <row r="630" spans="17:20" x14ac:dyDescent="0.2">
      <c r="Q630"/>
      <c r="R630"/>
      <c r="S630"/>
      <c r="T630"/>
    </row>
    <row r="631" spans="17:20" x14ac:dyDescent="0.2">
      <c r="Q631"/>
      <c r="R631"/>
      <c r="S631"/>
      <c r="T631"/>
    </row>
    <row r="632" spans="17:20" x14ac:dyDescent="0.2">
      <c r="Q632"/>
      <c r="R632"/>
      <c r="S632"/>
      <c r="T632"/>
    </row>
    <row r="633" spans="17:20" x14ac:dyDescent="0.2">
      <c r="Q633"/>
      <c r="R633"/>
      <c r="S633"/>
      <c r="T633"/>
    </row>
    <row r="634" spans="17:20" x14ac:dyDescent="0.2">
      <c r="Q634"/>
      <c r="R634"/>
      <c r="S634"/>
      <c r="T634"/>
    </row>
    <row r="635" spans="17:20" x14ac:dyDescent="0.2">
      <c r="Q635"/>
      <c r="R635"/>
      <c r="S635"/>
      <c r="T635"/>
    </row>
    <row r="636" spans="17:20" x14ac:dyDescent="0.2">
      <c r="Q636"/>
      <c r="R636"/>
      <c r="S636"/>
      <c r="T636"/>
    </row>
    <row r="637" spans="17:20" x14ac:dyDescent="0.2">
      <c r="Q637"/>
      <c r="R637"/>
      <c r="S637"/>
      <c r="T637"/>
    </row>
    <row r="638" spans="17:20" x14ac:dyDescent="0.2">
      <c r="Q638"/>
      <c r="R638"/>
      <c r="S638"/>
      <c r="T638"/>
    </row>
    <row r="639" spans="17:20" x14ac:dyDescent="0.2">
      <c r="Q639"/>
      <c r="R639"/>
      <c r="S639"/>
      <c r="T639"/>
    </row>
    <row r="640" spans="17:20" x14ac:dyDescent="0.2">
      <c r="Q640"/>
      <c r="R640"/>
      <c r="S640"/>
      <c r="T640"/>
    </row>
    <row r="641" spans="17:20" x14ac:dyDescent="0.2">
      <c r="Q641"/>
      <c r="R641"/>
      <c r="S641"/>
      <c r="T641"/>
    </row>
    <row r="642" spans="17:20" x14ac:dyDescent="0.2">
      <c r="Q642"/>
      <c r="R642"/>
      <c r="S642"/>
      <c r="T642"/>
    </row>
    <row r="643" spans="17:20" x14ac:dyDescent="0.2">
      <c r="Q643"/>
      <c r="R643"/>
      <c r="S643"/>
      <c r="T643"/>
    </row>
    <row r="644" spans="17:20" x14ac:dyDescent="0.2">
      <c r="Q644"/>
      <c r="R644"/>
      <c r="S644"/>
      <c r="T644"/>
    </row>
    <row r="645" spans="17:20" x14ac:dyDescent="0.2">
      <c r="Q645"/>
      <c r="R645"/>
      <c r="S645"/>
      <c r="T645"/>
    </row>
    <row r="646" spans="17:20" x14ac:dyDescent="0.2">
      <c r="Q646"/>
      <c r="R646"/>
      <c r="S646"/>
      <c r="T646"/>
    </row>
    <row r="647" spans="17:20" x14ac:dyDescent="0.2">
      <c r="Q647"/>
      <c r="R647"/>
      <c r="S647"/>
      <c r="T647"/>
    </row>
    <row r="648" spans="17:20" x14ac:dyDescent="0.2">
      <c r="Q648"/>
      <c r="R648"/>
      <c r="S648"/>
      <c r="T648"/>
    </row>
    <row r="649" spans="17:20" x14ac:dyDescent="0.2">
      <c r="Q649"/>
      <c r="R649"/>
      <c r="S649"/>
      <c r="T649"/>
    </row>
    <row r="650" spans="17:20" x14ac:dyDescent="0.2">
      <c r="Q650"/>
      <c r="R650"/>
      <c r="S650"/>
      <c r="T650"/>
    </row>
    <row r="651" spans="17:20" x14ac:dyDescent="0.2">
      <c r="Q651"/>
      <c r="R651"/>
      <c r="S651"/>
      <c r="T651"/>
    </row>
    <row r="652" spans="17:20" x14ac:dyDescent="0.2">
      <c r="Q652"/>
      <c r="R652"/>
      <c r="S652"/>
      <c r="T652"/>
    </row>
    <row r="653" spans="17:20" x14ac:dyDescent="0.2">
      <c r="Q653"/>
      <c r="R653"/>
      <c r="S653"/>
      <c r="T653"/>
    </row>
    <row r="654" spans="17:20" x14ac:dyDescent="0.2">
      <c r="Q654"/>
      <c r="R654"/>
      <c r="S654"/>
      <c r="T654"/>
    </row>
    <row r="655" spans="17:20" x14ac:dyDescent="0.2">
      <c r="Q655"/>
      <c r="R655"/>
      <c r="S655"/>
      <c r="T655"/>
    </row>
    <row r="656" spans="17:20" x14ac:dyDescent="0.2">
      <c r="Q656"/>
      <c r="R656"/>
      <c r="S656"/>
      <c r="T656"/>
    </row>
    <row r="657" spans="17:20" x14ac:dyDescent="0.2">
      <c r="Q657"/>
      <c r="R657"/>
      <c r="S657"/>
      <c r="T657"/>
    </row>
    <row r="658" spans="17:20" x14ac:dyDescent="0.2">
      <c r="Q658"/>
      <c r="R658"/>
      <c r="S658"/>
      <c r="T658"/>
    </row>
    <row r="659" spans="17:20" x14ac:dyDescent="0.2">
      <c r="Q659"/>
      <c r="R659"/>
      <c r="S659"/>
      <c r="T659"/>
    </row>
    <row r="660" spans="17:20" x14ac:dyDescent="0.2">
      <c r="Q660"/>
      <c r="R660"/>
      <c r="S660"/>
      <c r="T660"/>
    </row>
    <row r="661" spans="17:20" x14ac:dyDescent="0.2">
      <c r="Q661"/>
      <c r="R661"/>
      <c r="S661"/>
      <c r="T661"/>
    </row>
    <row r="662" spans="17:20" x14ac:dyDescent="0.2">
      <c r="Q662"/>
      <c r="R662"/>
      <c r="S662"/>
      <c r="T662"/>
    </row>
    <row r="663" spans="17:20" x14ac:dyDescent="0.2">
      <c r="Q663"/>
      <c r="R663"/>
      <c r="S663"/>
      <c r="T663"/>
    </row>
    <row r="664" spans="17:20" x14ac:dyDescent="0.2">
      <c r="Q664"/>
      <c r="R664"/>
      <c r="S664"/>
      <c r="T664"/>
    </row>
    <row r="665" spans="17:20" x14ac:dyDescent="0.2">
      <c r="Q665"/>
      <c r="R665"/>
      <c r="S665"/>
      <c r="T665"/>
    </row>
    <row r="666" spans="17:20" x14ac:dyDescent="0.2">
      <c r="Q666"/>
      <c r="R666"/>
      <c r="S666"/>
      <c r="T666"/>
    </row>
    <row r="667" spans="17:20" x14ac:dyDescent="0.2">
      <c r="Q667"/>
      <c r="R667"/>
      <c r="S667"/>
      <c r="T667"/>
    </row>
    <row r="668" spans="17:20" x14ac:dyDescent="0.2">
      <c r="Q668"/>
      <c r="R668"/>
      <c r="S668"/>
      <c r="T668"/>
    </row>
    <row r="669" spans="17:20" x14ac:dyDescent="0.2">
      <c r="Q669"/>
      <c r="R669"/>
      <c r="S669"/>
      <c r="T669"/>
    </row>
    <row r="670" spans="17:20" x14ac:dyDescent="0.2">
      <c r="Q670"/>
      <c r="R670"/>
      <c r="S670"/>
      <c r="T670"/>
    </row>
    <row r="671" spans="17:20" x14ac:dyDescent="0.2">
      <c r="Q671"/>
      <c r="R671"/>
      <c r="S671"/>
      <c r="T671"/>
    </row>
    <row r="672" spans="17:20" x14ac:dyDescent="0.2">
      <c r="Q672"/>
      <c r="R672"/>
      <c r="S672"/>
      <c r="T672"/>
    </row>
    <row r="673" spans="17:20" x14ac:dyDescent="0.2">
      <c r="Q673"/>
      <c r="R673"/>
      <c r="S673"/>
      <c r="T673"/>
    </row>
    <row r="674" spans="17:20" x14ac:dyDescent="0.2">
      <c r="Q674"/>
      <c r="R674"/>
      <c r="S674"/>
      <c r="T674"/>
    </row>
    <row r="675" spans="17:20" x14ac:dyDescent="0.2">
      <c r="Q675"/>
      <c r="R675"/>
      <c r="S675"/>
      <c r="T675"/>
    </row>
    <row r="676" spans="17:20" x14ac:dyDescent="0.2">
      <c r="Q676"/>
      <c r="R676"/>
      <c r="S676"/>
      <c r="T676"/>
    </row>
    <row r="677" spans="17:20" x14ac:dyDescent="0.2">
      <c r="Q677"/>
      <c r="R677"/>
      <c r="S677"/>
      <c r="T677"/>
    </row>
    <row r="678" spans="17:20" x14ac:dyDescent="0.2">
      <c r="Q678"/>
      <c r="R678"/>
      <c r="S678"/>
      <c r="T678"/>
    </row>
    <row r="679" spans="17:20" x14ac:dyDescent="0.2">
      <c r="Q679"/>
      <c r="R679"/>
      <c r="S679"/>
      <c r="T679"/>
    </row>
    <row r="680" spans="17:20" x14ac:dyDescent="0.2">
      <c r="Q680"/>
      <c r="R680"/>
      <c r="S680"/>
      <c r="T680"/>
    </row>
    <row r="681" spans="17:20" x14ac:dyDescent="0.2">
      <c r="Q681"/>
      <c r="R681"/>
      <c r="S681"/>
      <c r="T681"/>
    </row>
    <row r="682" spans="17:20" x14ac:dyDescent="0.2">
      <c r="Q682"/>
      <c r="R682"/>
      <c r="S682"/>
      <c r="T682"/>
    </row>
    <row r="683" spans="17:20" x14ac:dyDescent="0.2">
      <c r="Q683"/>
      <c r="R683"/>
      <c r="S683"/>
      <c r="T683"/>
    </row>
    <row r="684" spans="17:20" x14ac:dyDescent="0.2">
      <c r="Q684"/>
      <c r="R684"/>
      <c r="S684"/>
      <c r="T684"/>
    </row>
    <row r="685" spans="17:20" x14ac:dyDescent="0.2">
      <c r="Q685"/>
      <c r="R685"/>
      <c r="S685"/>
      <c r="T685"/>
    </row>
    <row r="686" spans="17:20" x14ac:dyDescent="0.2">
      <c r="Q686"/>
      <c r="R686"/>
      <c r="S686"/>
      <c r="T686"/>
    </row>
    <row r="687" spans="17:20" x14ac:dyDescent="0.2">
      <c r="Q687"/>
      <c r="R687"/>
      <c r="S687"/>
      <c r="T687"/>
    </row>
    <row r="688" spans="17:20" x14ac:dyDescent="0.2">
      <c r="Q688"/>
      <c r="R688"/>
      <c r="S688"/>
      <c r="T688"/>
    </row>
    <row r="689" spans="17:20" x14ac:dyDescent="0.2">
      <c r="Q689"/>
      <c r="R689"/>
      <c r="S689"/>
      <c r="T689"/>
    </row>
    <row r="690" spans="17:20" x14ac:dyDescent="0.2">
      <c r="Q690"/>
      <c r="R690"/>
      <c r="S690"/>
      <c r="T690"/>
    </row>
    <row r="691" spans="17:20" x14ac:dyDescent="0.2">
      <c r="Q691"/>
      <c r="R691"/>
      <c r="S691"/>
      <c r="T691"/>
    </row>
    <row r="692" spans="17:20" x14ac:dyDescent="0.2">
      <c r="Q692"/>
      <c r="R692"/>
      <c r="S692"/>
      <c r="T692"/>
    </row>
    <row r="693" spans="17:20" x14ac:dyDescent="0.2">
      <c r="Q693"/>
      <c r="R693"/>
      <c r="S693"/>
      <c r="T693"/>
    </row>
    <row r="694" spans="17:20" x14ac:dyDescent="0.2">
      <c r="Q694"/>
      <c r="R694"/>
      <c r="S694"/>
      <c r="T694"/>
    </row>
    <row r="695" spans="17:20" x14ac:dyDescent="0.2">
      <c r="Q695"/>
      <c r="R695"/>
      <c r="S695"/>
      <c r="T695"/>
    </row>
    <row r="696" spans="17:20" x14ac:dyDescent="0.2">
      <c r="Q696"/>
      <c r="R696"/>
      <c r="S696"/>
      <c r="T696"/>
    </row>
    <row r="697" spans="17:20" x14ac:dyDescent="0.2">
      <c r="Q697"/>
      <c r="R697"/>
      <c r="S697"/>
      <c r="T697"/>
    </row>
    <row r="698" spans="17:20" x14ac:dyDescent="0.2">
      <c r="Q698"/>
      <c r="R698"/>
      <c r="S698"/>
      <c r="T698"/>
    </row>
    <row r="699" spans="17:20" x14ac:dyDescent="0.2">
      <c r="Q699"/>
      <c r="R699"/>
      <c r="S699"/>
      <c r="T699"/>
    </row>
    <row r="700" spans="17:20" x14ac:dyDescent="0.2">
      <c r="Q700"/>
      <c r="R700"/>
      <c r="S700"/>
      <c r="T700"/>
    </row>
    <row r="701" spans="17:20" x14ac:dyDescent="0.2">
      <c r="Q701"/>
      <c r="R701"/>
      <c r="S701"/>
      <c r="T701"/>
    </row>
    <row r="702" spans="17:20" x14ac:dyDescent="0.2">
      <c r="Q702"/>
      <c r="R702"/>
      <c r="S702"/>
      <c r="T702"/>
    </row>
    <row r="703" spans="17:20" x14ac:dyDescent="0.2">
      <c r="Q703"/>
      <c r="R703"/>
      <c r="S703"/>
      <c r="T703"/>
    </row>
    <row r="704" spans="17:20" x14ac:dyDescent="0.2">
      <c r="Q704"/>
      <c r="R704"/>
      <c r="S704"/>
      <c r="T704"/>
    </row>
    <row r="705" spans="17:20" x14ac:dyDescent="0.2">
      <c r="Q705"/>
      <c r="R705"/>
      <c r="S705"/>
      <c r="T705"/>
    </row>
    <row r="706" spans="17:20" x14ac:dyDescent="0.2">
      <c r="Q706"/>
      <c r="R706"/>
      <c r="S706"/>
      <c r="T706"/>
    </row>
    <row r="707" spans="17:20" x14ac:dyDescent="0.2">
      <c r="Q707"/>
      <c r="R707"/>
      <c r="S707"/>
      <c r="T707"/>
    </row>
    <row r="708" spans="17:20" x14ac:dyDescent="0.2">
      <c r="Q708"/>
      <c r="R708"/>
      <c r="S708"/>
      <c r="T708"/>
    </row>
    <row r="709" spans="17:20" x14ac:dyDescent="0.2">
      <c r="Q709"/>
      <c r="R709"/>
      <c r="S709"/>
      <c r="T709"/>
    </row>
    <row r="710" spans="17:20" x14ac:dyDescent="0.2">
      <c r="Q710"/>
      <c r="R710"/>
      <c r="S710"/>
      <c r="T710"/>
    </row>
    <row r="711" spans="17:20" x14ac:dyDescent="0.2">
      <c r="Q711"/>
      <c r="R711"/>
      <c r="S711"/>
      <c r="T711"/>
    </row>
    <row r="712" spans="17:20" x14ac:dyDescent="0.2">
      <c r="Q712"/>
      <c r="R712"/>
      <c r="S712"/>
      <c r="T712"/>
    </row>
    <row r="713" spans="17:20" x14ac:dyDescent="0.2">
      <c r="Q713"/>
      <c r="R713"/>
      <c r="S713"/>
      <c r="T713"/>
    </row>
    <row r="714" spans="17:20" x14ac:dyDescent="0.2">
      <c r="Q714"/>
      <c r="R714"/>
      <c r="S714"/>
      <c r="T714"/>
    </row>
    <row r="715" spans="17:20" x14ac:dyDescent="0.2">
      <c r="Q715"/>
      <c r="R715"/>
      <c r="S715"/>
      <c r="T715"/>
    </row>
    <row r="716" spans="17:20" x14ac:dyDescent="0.2">
      <c r="Q716"/>
      <c r="R716"/>
      <c r="S716"/>
      <c r="T716"/>
    </row>
    <row r="717" spans="17:20" x14ac:dyDescent="0.2">
      <c r="Q717"/>
      <c r="R717"/>
      <c r="S717"/>
      <c r="T717"/>
    </row>
    <row r="718" spans="17:20" x14ac:dyDescent="0.2">
      <c r="Q718"/>
      <c r="R718"/>
      <c r="S718"/>
      <c r="T718"/>
    </row>
    <row r="719" spans="17:20" x14ac:dyDescent="0.2">
      <c r="Q719"/>
      <c r="R719"/>
      <c r="S719"/>
      <c r="T719"/>
    </row>
    <row r="720" spans="17:20" x14ac:dyDescent="0.2">
      <c r="Q720"/>
      <c r="R720"/>
      <c r="S720"/>
      <c r="T720"/>
    </row>
    <row r="721" spans="17:20" x14ac:dyDescent="0.2">
      <c r="Q721"/>
      <c r="R721"/>
      <c r="S721"/>
      <c r="T721"/>
    </row>
    <row r="722" spans="17:20" x14ac:dyDescent="0.2">
      <c r="Q722"/>
      <c r="R722"/>
      <c r="S722"/>
      <c r="T722"/>
    </row>
    <row r="723" spans="17:20" x14ac:dyDescent="0.2">
      <c r="Q723"/>
      <c r="R723"/>
      <c r="S723"/>
      <c r="T723"/>
    </row>
    <row r="724" spans="17:20" x14ac:dyDescent="0.2">
      <c r="Q724"/>
      <c r="R724"/>
      <c r="S724"/>
      <c r="T724"/>
    </row>
    <row r="725" spans="17:20" x14ac:dyDescent="0.2">
      <c r="Q725"/>
      <c r="R725"/>
      <c r="S725"/>
      <c r="T725"/>
    </row>
    <row r="726" spans="17:20" x14ac:dyDescent="0.2">
      <c r="Q726"/>
      <c r="R726"/>
      <c r="S726"/>
      <c r="T726"/>
    </row>
    <row r="727" spans="17:20" x14ac:dyDescent="0.2">
      <c r="Q727"/>
      <c r="R727"/>
      <c r="S727"/>
      <c r="T727"/>
    </row>
    <row r="728" spans="17:20" x14ac:dyDescent="0.2">
      <c r="Q728"/>
      <c r="R728"/>
      <c r="S728"/>
      <c r="T728"/>
    </row>
    <row r="729" spans="17:20" x14ac:dyDescent="0.2">
      <c r="Q729"/>
      <c r="R729"/>
      <c r="S729"/>
      <c r="T729"/>
    </row>
    <row r="730" spans="17:20" x14ac:dyDescent="0.2">
      <c r="Q730"/>
      <c r="R730"/>
      <c r="S730"/>
      <c r="T730"/>
    </row>
    <row r="731" spans="17:20" x14ac:dyDescent="0.2">
      <c r="Q731"/>
      <c r="R731"/>
      <c r="S731"/>
      <c r="T731"/>
    </row>
    <row r="732" spans="17:20" x14ac:dyDescent="0.2">
      <c r="Q732"/>
      <c r="R732"/>
      <c r="S732"/>
      <c r="T732"/>
    </row>
    <row r="733" spans="17:20" x14ac:dyDescent="0.2">
      <c r="Q733"/>
      <c r="R733"/>
      <c r="S733"/>
      <c r="T733"/>
    </row>
    <row r="734" spans="17:20" x14ac:dyDescent="0.2">
      <c r="Q734"/>
      <c r="R734"/>
      <c r="S734"/>
      <c r="T734"/>
    </row>
    <row r="735" spans="17:20" x14ac:dyDescent="0.2">
      <c r="Q735"/>
      <c r="R735"/>
      <c r="S735"/>
      <c r="T735"/>
    </row>
    <row r="736" spans="17:20" x14ac:dyDescent="0.2">
      <c r="Q736"/>
      <c r="R736"/>
      <c r="S736"/>
      <c r="T736"/>
    </row>
    <row r="737" spans="17:20" x14ac:dyDescent="0.2">
      <c r="Q737"/>
      <c r="R737"/>
      <c r="S737"/>
      <c r="T737"/>
    </row>
    <row r="738" spans="17:20" x14ac:dyDescent="0.2">
      <c r="Q738"/>
      <c r="R738"/>
      <c r="S738"/>
      <c r="T738"/>
    </row>
    <row r="739" spans="17:20" x14ac:dyDescent="0.2">
      <c r="Q739"/>
      <c r="R739"/>
      <c r="S739"/>
      <c r="T739"/>
    </row>
    <row r="740" spans="17:20" x14ac:dyDescent="0.2">
      <c r="Q740"/>
      <c r="R740"/>
      <c r="S740"/>
      <c r="T740"/>
    </row>
    <row r="741" spans="17:20" x14ac:dyDescent="0.2">
      <c r="Q741"/>
      <c r="R741"/>
      <c r="S741"/>
      <c r="T741"/>
    </row>
    <row r="742" spans="17:20" x14ac:dyDescent="0.2">
      <c r="Q742"/>
      <c r="R742"/>
      <c r="S742"/>
      <c r="T742"/>
    </row>
    <row r="743" spans="17:20" x14ac:dyDescent="0.2">
      <c r="Q743"/>
      <c r="R743"/>
      <c r="S743"/>
      <c r="T743"/>
    </row>
    <row r="744" spans="17:20" x14ac:dyDescent="0.2">
      <c r="Q744"/>
      <c r="R744"/>
      <c r="S744"/>
      <c r="T744"/>
    </row>
    <row r="745" spans="17:20" x14ac:dyDescent="0.2">
      <c r="Q745"/>
      <c r="R745"/>
      <c r="S745"/>
      <c r="T745"/>
    </row>
    <row r="746" spans="17:20" x14ac:dyDescent="0.2">
      <c r="Q746"/>
      <c r="R746"/>
      <c r="S746"/>
      <c r="T746"/>
    </row>
    <row r="747" spans="17:20" x14ac:dyDescent="0.2">
      <c r="Q747"/>
      <c r="R747"/>
      <c r="S747"/>
      <c r="T747"/>
    </row>
    <row r="748" spans="17:20" x14ac:dyDescent="0.2">
      <c r="Q748"/>
      <c r="R748"/>
      <c r="S748"/>
      <c r="T748"/>
    </row>
    <row r="749" spans="17:20" x14ac:dyDescent="0.2">
      <c r="Q749"/>
      <c r="R749"/>
      <c r="S749"/>
      <c r="T749"/>
    </row>
    <row r="750" spans="17:20" x14ac:dyDescent="0.2">
      <c r="Q750"/>
      <c r="R750"/>
      <c r="S750"/>
      <c r="T750"/>
    </row>
    <row r="751" spans="17:20" x14ac:dyDescent="0.2">
      <c r="Q751"/>
      <c r="R751"/>
      <c r="S751"/>
      <c r="T751"/>
    </row>
    <row r="752" spans="17:20" x14ac:dyDescent="0.2">
      <c r="Q752"/>
      <c r="R752"/>
      <c r="S752"/>
      <c r="T752"/>
    </row>
    <row r="753" spans="17:20" x14ac:dyDescent="0.2">
      <c r="Q753"/>
      <c r="R753"/>
      <c r="S753"/>
      <c r="T753"/>
    </row>
    <row r="754" spans="17:20" x14ac:dyDescent="0.2">
      <c r="Q754"/>
      <c r="R754"/>
      <c r="S754"/>
      <c r="T754"/>
    </row>
    <row r="755" spans="17:20" x14ac:dyDescent="0.2">
      <c r="Q755"/>
      <c r="R755"/>
      <c r="S755"/>
      <c r="T755"/>
    </row>
    <row r="756" spans="17:20" x14ac:dyDescent="0.2">
      <c r="Q756"/>
      <c r="R756"/>
      <c r="S756"/>
      <c r="T756"/>
    </row>
    <row r="757" spans="17:20" x14ac:dyDescent="0.2">
      <c r="Q757"/>
      <c r="R757"/>
      <c r="S757"/>
      <c r="T757"/>
    </row>
    <row r="758" spans="17:20" x14ac:dyDescent="0.2">
      <c r="Q758"/>
      <c r="R758"/>
      <c r="S758"/>
      <c r="T758"/>
    </row>
    <row r="759" spans="17:20" x14ac:dyDescent="0.2">
      <c r="Q759"/>
      <c r="R759"/>
      <c r="S759"/>
      <c r="T759"/>
    </row>
    <row r="760" spans="17:20" x14ac:dyDescent="0.2">
      <c r="Q760"/>
      <c r="R760"/>
      <c r="S760"/>
      <c r="T760"/>
    </row>
    <row r="761" spans="17:20" x14ac:dyDescent="0.2">
      <c r="Q761"/>
      <c r="R761"/>
      <c r="S761"/>
      <c r="T761"/>
    </row>
    <row r="762" spans="17:20" x14ac:dyDescent="0.2">
      <c r="Q762"/>
      <c r="R762"/>
      <c r="S762"/>
      <c r="T762"/>
    </row>
    <row r="763" spans="17:20" x14ac:dyDescent="0.2">
      <c r="Q763"/>
      <c r="R763"/>
      <c r="S763"/>
      <c r="T763"/>
    </row>
    <row r="764" spans="17:20" x14ac:dyDescent="0.2">
      <c r="Q764"/>
      <c r="R764"/>
      <c r="S764"/>
      <c r="T764"/>
    </row>
    <row r="765" spans="17:20" x14ac:dyDescent="0.2">
      <c r="Q765"/>
      <c r="R765"/>
      <c r="S765"/>
      <c r="T765"/>
    </row>
    <row r="766" spans="17:20" x14ac:dyDescent="0.2">
      <c r="Q766"/>
      <c r="R766"/>
      <c r="S766"/>
      <c r="T766"/>
    </row>
    <row r="767" spans="17:20" x14ac:dyDescent="0.2">
      <c r="Q767"/>
      <c r="R767"/>
      <c r="S767"/>
      <c r="T767"/>
    </row>
    <row r="768" spans="17:20" x14ac:dyDescent="0.2">
      <c r="Q768"/>
      <c r="R768"/>
      <c r="S768"/>
      <c r="T768"/>
    </row>
    <row r="769" spans="17:20" x14ac:dyDescent="0.2">
      <c r="Q769"/>
      <c r="R769"/>
      <c r="S769"/>
      <c r="T769"/>
    </row>
    <row r="770" spans="17:20" x14ac:dyDescent="0.2">
      <c r="Q770"/>
      <c r="R770"/>
      <c r="S770"/>
      <c r="T770"/>
    </row>
    <row r="771" spans="17:20" x14ac:dyDescent="0.2">
      <c r="Q771"/>
      <c r="R771"/>
      <c r="S771"/>
      <c r="T771"/>
    </row>
    <row r="772" spans="17:20" x14ac:dyDescent="0.2">
      <c r="Q772"/>
      <c r="R772"/>
      <c r="S772"/>
      <c r="T772"/>
    </row>
    <row r="773" spans="17:20" x14ac:dyDescent="0.2">
      <c r="Q773"/>
      <c r="R773"/>
      <c r="S773"/>
      <c r="T773"/>
    </row>
    <row r="774" spans="17:20" x14ac:dyDescent="0.2">
      <c r="Q774"/>
      <c r="R774"/>
      <c r="S774"/>
      <c r="T774"/>
    </row>
    <row r="775" spans="17:20" x14ac:dyDescent="0.2">
      <c r="Q775"/>
      <c r="R775"/>
      <c r="S775"/>
      <c r="T775"/>
    </row>
    <row r="776" spans="17:20" x14ac:dyDescent="0.2">
      <c r="Q776"/>
      <c r="R776"/>
      <c r="S776"/>
      <c r="T776"/>
    </row>
    <row r="777" spans="17:20" x14ac:dyDescent="0.2">
      <c r="Q777"/>
      <c r="R777"/>
      <c r="S777"/>
      <c r="T777"/>
    </row>
    <row r="778" spans="17:20" x14ac:dyDescent="0.2">
      <c r="Q778"/>
      <c r="R778"/>
      <c r="S778"/>
      <c r="T778"/>
    </row>
    <row r="779" spans="17:20" x14ac:dyDescent="0.2">
      <c r="Q779"/>
      <c r="R779"/>
      <c r="S779"/>
      <c r="T779"/>
    </row>
    <row r="780" spans="17:20" x14ac:dyDescent="0.2">
      <c r="Q780"/>
      <c r="R780"/>
      <c r="S780"/>
      <c r="T780"/>
    </row>
    <row r="781" spans="17:20" x14ac:dyDescent="0.2">
      <c r="Q781"/>
      <c r="R781"/>
      <c r="S781"/>
      <c r="T781"/>
    </row>
    <row r="782" spans="17:20" x14ac:dyDescent="0.2">
      <c r="Q782"/>
      <c r="R782"/>
      <c r="S782"/>
      <c r="T782"/>
    </row>
    <row r="783" spans="17:20" x14ac:dyDescent="0.2">
      <c r="Q783"/>
      <c r="R783"/>
      <c r="S783"/>
      <c r="T783"/>
    </row>
    <row r="784" spans="17:20" x14ac:dyDescent="0.2">
      <c r="Q784"/>
      <c r="R784"/>
      <c r="S784"/>
      <c r="T784"/>
    </row>
    <row r="785" spans="17:20" x14ac:dyDescent="0.2">
      <c r="Q785"/>
      <c r="R785"/>
      <c r="S785"/>
      <c r="T785"/>
    </row>
    <row r="786" spans="17:20" x14ac:dyDescent="0.2">
      <c r="Q786"/>
      <c r="R786"/>
      <c r="S786"/>
      <c r="T786"/>
    </row>
    <row r="787" spans="17:20" x14ac:dyDescent="0.2">
      <c r="Q787"/>
      <c r="R787"/>
      <c r="S787"/>
      <c r="T787"/>
    </row>
    <row r="788" spans="17:20" x14ac:dyDescent="0.2">
      <c r="Q788"/>
      <c r="R788"/>
      <c r="S788"/>
      <c r="T788"/>
    </row>
    <row r="789" spans="17:20" x14ac:dyDescent="0.2">
      <c r="Q789"/>
      <c r="R789"/>
      <c r="S789"/>
      <c r="T789"/>
    </row>
    <row r="790" spans="17:20" x14ac:dyDescent="0.2">
      <c r="Q790"/>
      <c r="R790"/>
      <c r="S790"/>
      <c r="T790"/>
    </row>
    <row r="791" spans="17:20" x14ac:dyDescent="0.2">
      <c r="Q791"/>
      <c r="R791"/>
      <c r="S791"/>
      <c r="T791"/>
    </row>
    <row r="792" spans="17:20" x14ac:dyDescent="0.2">
      <c r="Q792"/>
      <c r="R792"/>
      <c r="S792"/>
      <c r="T792"/>
    </row>
    <row r="793" spans="17:20" x14ac:dyDescent="0.2">
      <c r="Q793"/>
      <c r="R793"/>
      <c r="S793"/>
      <c r="T793"/>
    </row>
    <row r="794" spans="17:20" x14ac:dyDescent="0.2">
      <c r="Q794"/>
      <c r="R794"/>
      <c r="S794"/>
      <c r="T794"/>
    </row>
    <row r="795" spans="17:20" x14ac:dyDescent="0.2">
      <c r="Q795"/>
      <c r="R795"/>
      <c r="S795"/>
      <c r="T795"/>
    </row>
    <row r="796" spans="17:20" x14ac:dyDescent="0.2">
      <c r="Q796"/>
      <c r="R796"/>
      <c r="S796"/>
      <c r="T796"/>
    </row>
    <row r="797" spans="17:20" x14ac:dyDescent="0.2">
      <c r="Q797"/>
      <c r="R797"/>
      <c r="S797"/>
      <c r="T797"/>
    </row>
    <row r="798" spans="17:20" x14ac:dyDescent="0.2">
      <c r="Q798"/>
      <c r="R798"/>
      <c r="S798"/>
      <c r="T798"/>
    </row>
    <row r="799" spans="17:20" x14ac:dyDescent="0.2">
      <c r="Q799"/>
      <c r="R799"/>
      <c r="S799"/>
      <c r="T799"/>
    </row>
    <row r="800" spans="17:20" x14ac:dyDescent="0.2">
      <c r="Q800"/>
      <c r="R800"/>
      <c r="S800"/>
      <c r="T800"/>
    </row>
    <row r="801" spans="17:20" x14ac:dyDescent="0.2">
      <c r="Q801"/>
      <c r="R801"/>
      <c r="S801"/>
      <c r="T801"/>
    </row>
    <row r="802" spans="17:20" x14ac:dyDescent="0.2">
      <c r="Q802"/>
      <c r="R802"/>
      <c r="S802"/>
      <c r="T802"/>
    </row>
    <row r="803" spans="17:20" x14ac:dyDescent="0.2">
      <c r="Q803"/>
      <c r="R803"/>
      <c r="S803"/>
      <c r="T803"/>
    </row>
    <row r="804" spans="17:20" x14ac:dyDescent="0.2">
      <c r="Q804"/>
      <c r="R804"/>
      <c r="S804"/>
      <c r="T804"/>
    </row>
    <row r="805" spans="17:20" x14ac:dyDescent="0.2">
      <c r="Q805"/>
      <c r="R805"/>
      <c r="S805"/>
      <c r="T805"/>
    </row>
    <row r="806" spans="17:20" x14ac:dyDescent="0.2">
      <c r="Q806"/>
      <c r="R806"/>
      <c r="S806"/>
      <c r="T806"/>
    </row>
    <row r="807" spans="17:20" x14ac:dyDescent="0.2">
      <c r="Q807"/>
      <c r="R807"/>
      <c r="S807"/>
      <c r="T807"/>
    </row>
    <row r="808" spans="17:20" x14ac:dyDescent="0.2">
      <c r="Q808"/>
      <c r="R808"/>
      <c r="S808"/>
      <c r="T808"/>
    </row>
    <row r="809" spans="17:20" x14ac:dyDescent="0.2">
      <c r="Q809"/>
      <c r="R809"/>
      <c r="S809"/>
      <c r="T809"/>
    </row>
    <row r="810" spans="17:20" x14ac:dyDescent="0.2">
      <c r="Q810"/>
      <c r="R810"/>
      <c r="S810"/>
      <c r="T810"/>
    </row>
    <row r="811" spans="17:20" x14ac:dyDescent="0.2">
      <c r="Q811"/>
      <c r="R811"/>
      <c r="S811"/>
      <c r="T811"/>
    </row>
    <row r="812" spans="17:20" x14ac:dyDescent="0.2">
      <c r="Q812"/>
      <c r="R812"/>
      <c r="S812"/>
      <c r="T812"/>
    </row>
    <row r="813" spans="17:20" x14ac:dyDescent="0.2">
      <c r="Q813"/>
      <c r="R813"/>
      <c r="S813"/>
      <c r="T813"/>
    </row>
    <row r="814" spans="17:20" x14ac:dyDescent="0.2">
      <c r="Q814"/>
      <c r="R814"/>
      <c r="S814"/>
      <c r="T814"/>
    </row>
    <row r="815" spans="17:20" x14ac:dyDescent="0.2">
      <c r="Q815"/>
      <c r="R815"/>
      <c r="S815"/>
      <c r="T815"/>
    </row>
    <row r="816" spans="17:20" x14ac:dyDescent="0.2">
      <c r="Q816"/>
      <c r="R816"/>
      <c r="S816"/>
      <c r="T816"/>
    </row>
    <row r="817" spans="17:20" x14ac:dyDescent="0.2">
      <c r="Q817"/>
      <c r="R817"/>
      <c r="S817"/>
      <c r="T817"/>
    </row>
    <row r="818" spans="17:20" x14ac:dyDescent="0.2">
      <c r="Q818"/>
      <c r="R818"/>
      <c r="S818"/>
      <c r="T818"/>
    </row>
    <row r="819" spans="17:20" x14ac:dyDescent="0.2">
      <c r="Q819"/>
      <c r="R819"/>
      <c r="S819"/>
      <c r="T819"/>
    </row>
    <row r="820" spans="17:20" x14ac:dyDescent="0.2">
      <c r="Q820"/>
      <c r="R820"/>
      <c r="S820"/>
      <c r="T820"/>
    </row>
    <row r="821" spans="17:20" x14ac:dyDescent="0.2">
      <c r="Q821"/>
      <c r="R821"/>
      <c r="S821"/>
      <c r="T821"/>
    </row>
    <row r="822" spans="17:20" x14ac:dyDescent="0.2">
      <c r="Q822"/>
      <c r="R822"/>
      <c r="S822"/>
      <c r="T822"/>
    </row>
    <row r="823" spans="17:20" x14ac:dyDescent="0.2">
      <c r="Q823"/>
      <c r="R823"/>
      <c r="S823"/>
      <c r="T823"/>
    </row>
    <row r="824" spans="17:20" x14ac:dyDescent="0.2">
      <c r="Q824"/>
      <c r="R824"/>
      <c r="S824"/>
      <c r="T824"/>
    </row>
    <row r="825" spans="17:20" x14ac:dyDescent="0.2">
      <c r="Q825"/>
      <c r="R825"/>
      <c r="S825"/>
      <c r="T825"/>
    </row>
    <row r="826" spans="17:20" x14ac:dyDescent="0.2">
      <c r="Q826"/>
      <c r="R826"/>
      <c r="S826"/>
      <c r="T826"/>
    </row>
    <row r="827" spans="17:20" x14ac:dyDescent="0.2">
      <c r="Q827"/>
      <c r="R827"/>
      <c r="S827"/>
      <c r="T827"/>
    </row>
    <row r="828" spans="17:20" x14ac:dyDescent="0.2">
      <c r="Q828"/>
      <c r="R828"/>
      <c r="S828"/>
      <c r="T828"/>
    </row>
    <row r="829" spans="17:20" x14ac:dyDescent="0.2">
      <c r="Q829"/>
      <c r="R829"/>
      <c r="S829"/>
      <c r="T829"/>
    </row>
    <row r="830" spans="17:20" x14ac:dyDescent="0.2">
      <c r="Q830"/>
      <c r="R830"/>
      <c r="S830"/>
      <c r="T830"/>
    </row>
    <row r="831" spans="17:20" x14ac:dyDescent="0.2">
      <c r="Q831"/>
      <c r="R831"/>
      <c r="S831"/>
      <c r="T831"/>
    </row>
    <row r="832" spans="17:20" x14ac:dyDescent="0.2">
      <c r="Q832"/>
      <c r="R832"/>
      <c r="S832"/>
      <c r="T832"/>
    </row>
    <row r="833" spans="17:20" x14ac:dyDescent="0.2">
      <c r="Q833"/>
      <c r="R833"/>
      <c r="S833"/>
      <c r="T833"/>
    </row>
    <row r="834" spans="17:20" x14ac:dyDescent="0.2">
      <c r="Q834"/>
      <c r="R834"/>
      <c r="S834"/>
      <c r="T834"/>
    </row>
    <row r="835" spans="17:20" x14ac:dyDescent="0.2">
      <c r="Q835"/>
      <c r="R835"/>
      <c r="S835"/>
      <c r="T835"/>
    </row>
    <row r="836" spans="17:20" x14ac:dyDescent="0.2">
      <c r="Q836"/>
      <c r="R836"/>
      <c r="S836"/>
      <c r="T836"/>
    </row>
    <row r="837" spans="17:20" x14ac:dyDescent="0.2">
      <c r="Q837"/>
      <c r="R837"/>
      <c r="S837"/>
      <c r="T837"/>
    </row>
    <row r="838" spans="17:20" x14ac:dyDescent="0.2">
      <c r="Q838"/>
      <c r="R838"/>
      <c r="S838"/>
      <c r="T838"/>
    </row>
    <row r="839" spans="17:20" x14ac:dyDescent="0.2">
      <c r="Q839"/>
      <c r="R839"/>
      <c r="S839"/>
      <c r="T839"/>
    </row>
    <row r="840" spans="17:20" x14ac:dyDescent="0.2">
      <c r="Q840"/>
      <c r="R840"/>
      <c r="S840"/>
      <c r="T840"/>
    </row>
    <row r="841" spans="17:20" x14ac:dyDescent="0.2">
      <c r="Q841"/>
      <c r="R841"/>
      <c r="S841"/>
      <c r="T841"/>
    </row>
    <row r="842" spans="17:20" x14ac:dyDescent="0.2">
      <c r="Q842"/>
      <c r="R842"/>
      <c r="S842"/>
      <c r="T842"/>
    </row>
    <row r="843" spans="17:20" x14ac:dyDescent="0.2">
      <c r="Q843"/>
      <c r="R843"/>
      <c r="S843"/>
      <c r="T843"/>
    </row>
    <row r="844" spans="17:20" x14ac:dyDescent="0.2">
      <c r="Q844"/>
      <c r="R844"/>
      <c r="S844"/>
      <c r="T844"/>
    </row>
    <row r="845" spans="17:20" x14ac:dyDescent="0.2">
      <c r="Q845"/>
      <c r="R845"/>
      <c r="S845"/>
      <c r="T845"/>
    </row>
    <row r="846" spans="17:20" x14ac:dyDescent="0.2">
      <c r="Q846"/>
      <c r="R846"/>
      <c r="S846"/>
      <c r="T846"/>
    </row>
    <row r="847" spans="17:20" x14ac:dyDescent="0.2">
      <c r="Q847"/>
      <c r="R847"/>
      <c r="S847"/>
      <c r="T847"/>
    </row>
    <row r="848" spans="17:20" x14ac:dyDescent="0.2">
      <c r="Q848"/>
      <c r="R848"/>
      <c r="S848"/>
      <c r="T848"/>
    </row>
    <row r="849" spans="17:20" x14ac:dyDescent="0.2">
      <c r="Q849"/>
      <c r="R849"/>
      <c r="S849"/>
      <c r="T849"/>
    </row>
    <row r="850" spans="17:20" x14ac:dyDescent="0.2">
      <c r="Q850"/>
      <c r="R850"/>
      <c r="S850"/>
      <c r="T850"/>
    </row>
    <row r="851" spans="17:20" x14ac:dyDescent="0.2">
      <c r="Q851"/>
      <c r="R851"/>
      <c r="S851"/>
      <c r="T851"/>
    </row>
    <row r="852" spans="17:20" x14ac:dyDescent="0.2">
      <c r="Q852"/>
      <c r="R852"/>
      <c r="S852"/>
      <c r="T852"/>
    </row>
    <row r="853" spans="17:20" x14ac:dyDescent="0.2">
      <c r="Q853"/>
      <c r="R853"/>
      <c r="S853"/>
      <c r="T853"/>
    </row>
    <row r="854" spans="17:20" x14ac:dyDescent="0.2">
      <c r="Q854"/>
      <c r="R854"/>
      <c r="S854"/>
      <c r="T854"/>
    </row>
    <row r="855" spans="17:20" x14ac:dyDescent="0.2">
      <c r="Q855"/>
      <c r="R855"/>
      <c r="S855"/>
      <c r="T855"/>
    </row>
    <row r="856" spans="17:20" x14ac:dyDescent="0.2">
      <c r="Q856"/>
      <c r="R856"/>
      <c r="S856"/>
      <c r="T856"/>
    </row>
    <row r="857" spans="17:20" x14ac:dyDescent="0.2">
      <c r="Q857"/>
      <c r="R857"/>
      <c r="S857"/>
      <c r="T857"/>
    </row>
    <row r="858" spans="17:20" x14ac:dyDescent="0.2">
      <c r="Q858"/>
      <c r="R858"/>
      <c r="S858"/>
      <c r="T858"/>
    </row>
    <row r="859" spans="17:20" x14ac:dyDescent="0.2">
      <c r="Q859"/>
      <c r="R859"/>
      <c r="S859"/>
      <c r="T859"/>
    </row>
    <row r="860" spans="17:20" x14ac:dyDescent="0.2">
      <c r="Q860"/>
      <c r="R860"/>
      <c r="S860"/>
      <c r="T860"/>
    </row>
    <row r="861" spans="17:20" x14ac:dyDescent="0.2">
      <c r="Q861"/>
      <c r="R861"/>
      <c r="S861"/>
      <c r="T861"/>
    </row>
    <row r="862" spans="17:20" x14ac:dyDescent="0.2">
      <c r="Q862"/>
      <c r="R862"/>
      <c r="S862"/>
      <c r="T862"/>
    </row>
    <row r="863" spans="17:20" x14ac:dyDescent="0.2">
      <c r="Q863"/>
      <c r="R863"/>
      <c r="S863"/>
      <c r="T863"/>
    </row>
    <row r="864" spans="17:20" x14ac:dyDescent="0.2">
      <c r="Q864"/>
      <c r="R864"/>
      <c r="S864"/>
      <c r="T864"/>
    </row>
    <row r="865" spans="17:20" x14ac:dyDescent="0.2">
      <c r="Q865"/>
      <c r="R865"/>
      <c r="S865"/>
      <c r="T865"/>
    </row>
    <row r="866" spans="17:20" x14ac:dyDescent="0.2">
      <c r="Q866"/>
      <c r="R866"/>
      <c r="S866"/>
      <c r="T866"/>
    </row>
    <row r="867" spans="17:20" x14ac:dyDescent="0.2">
      <c r="Q867"/>
      <c r="R867"/>
      <c r="S867"/>
      <c r="T867"/>
    </row>
    <row r="868" spans="17:20" x14ac:dyDescent="0.2">
      <c r="Q868"/>
      <c r="R868"/>
      <c r="S868"/>
      <c r="T868"/>
    </row>
    <row r="869" spans="17:20" x14ac:dyDescent="0.2">
      <c r="Q869"/>
      <c r="R869"/>
      <c r="S869"/>
      <c r="T869"/>
    </row>
    <row r="870" spans="17:20" x14ac:dyDescent="0.2">
      <c r="Q870"/>
      <c r="R870"/>
      <c r="S870"/>
      <c r="T870"/>
    </row>
    <row r="871" spans="17:20" x14ac:dyDescent="0.2">
      <c r="Q871"/>
      <c r="R871"/>
      <c r="S871"/>
      <c r="T871"/>
    </row>
    <row r="872" spans="17:20" x14ac:dyDescent="0.2">
      <c r="Q872"/>
      <c r="R872"/>
      <c r="S872"/>
      <c r="T872"/>
    </row>
    <row r="873" spans="17:20" x14ac:dyDescent="0.2">
      <c r="Q873"/>
      <c r="R873"/>
      <c r="S873"/>
      <c r="T873"/>
    </row>
    <row r="874" spans="17:20" x14ac:dyDescent="0.2">
      <c r="Q874"/>
      <c r="R874"/>
      <c r="S874"/>
      <c r="T874"/>
    </row>
    <row r="875" spans="17:20" x14ac:dyDescent="0.2">
      <c r="Q875"/>
      <c r="R875"/>
      <c r="S875"/>
      <c r="T875"/>
    </row>
    <row r="876" spans="17:20" x14ac:dyDescent="0.2">
      <c r="Q876"/>
      <c r="R876"/>
      <c r="S876"/>
      <c r="T876"/>
    </row>
    <row r="877" spans="17:20" x14ac:dyDescent="0.2">
      <c r="Q877"/>
      <c r="R877"/>
      <c r="S877"/>
      <c r="T877"/>
    </row>
    <row r="878" spans="17:20" x14ac:dyDescent="0.2">
      <c r="Q878"/>
      <c r="R878"/>
      <c r="S878"/>
      <c r="T878"/>
    </row>
    <row r="879" spans="17:20" x14ac:dyDescent="0.2">
      <c r="Q879"/>
      <c r="R879"/>
      <c r="S879"/>
      <c r="T879"/>
    </row>
    <row r="880" spans="17:20" x14ac:dyDescent="0.2">
      <c r="Q880"/>
      <c r="R880"/>
      <c r="S880"/>
      <c r="T880"/>
    </row>
    <row r="881" spans="17:20" x14ac:dyDescent="0.2">
      <c r="Q881"/>
      <c r="R881"/>
      <c r="S881"/>
      <c r="T881"/>
    </row>
    <row r="882" spans="17:20" x14ac:dyDescent="0.2">
      <c r="Q882"/>
      <c r="R882"/>
      <c r="S882"/>
      <c r="T882"/>
    </row>
    <row r="883" spans="17:20" x14ac:dyDescent="0.2">
      <c r="Q883"/>
      <c r="R883"/>
      <c r="S883"/>
      <c r="T883"/>
    </row>
    <row r="884" spans="17:20" x14ac:dyDescent="0.2">
      <c r="Q884"/>
      <c r="R884"/>
      <c r="S884"/>
      <c r="T884"/>
    </row>
    <row r="885" spans="17:20" x14ac:dyDescent="0.2">
      <c r="Q885"/>
      <c r="R885"/>
      <c r="S885"/>
      <c r="T885"/>
    </row>
    <row r="886" spans="17:20" x14ac:dyDescent="0.2">
      <c r="Q886"/>
      <c r="R886"/>
      <c r="S886"/>
      <c r="T886"/>
    </row>
    <row r="887" spans="17:20" x14ac:dyDescent="0.2">
      <c r="Q887"/>
      <c r="R887"/>
      <c r="S887"/>
      <c r="T887"/>
    </row>
    <row r="888" spans="17:20" x14ac:dyDescent="0.2">
      <c r="Q888"/>
      <c r="R888"/>
      <c r="S888"/>
      <c r="T888"/>
    </row>
    <row r="889" spans="17:20" x14ac:dyDescent="0.2">
      <c r="Q889"/>
      <c r="R889"/>
      <c r="S889"/>
      <c r="T889"/>
    </row>
    <row r="890" spans="17:20" x14ac:dyDescent="0.2">
      <c r="Q890"/>
      <c r="R890"/>
      <c r="S890"/>
      <c r="T890"/>
    </row>
    <row r="891" spans="17:20" x14ac:dyDescent="0.2">
      <c r="Q891"/>
      <c r="R891"/>
      <c r="S891"/>
      <c r="T891"/>
    </row>
    <row r="892" spans="17:20" x14ac:dyDescent="0.2">
      <c r="Q892"/>
      <c r="R892"/>
      <c r="S892"/>
      <c r="T892"/>
    </row>
    <row r="893" spans="17:20" x14ac:dyDescent="0.2">
      <c r="Q893"/>
      <c r="R893"/>
      <c r="S893"/>
      <c r="T893"/>
    </row>
    <row r="894" spans="17:20" x14ac:dyDescent="0.2">
      <c r="Q894"/>
      <c r="R894"/>
      <c r="S894"/>
      <c r="T894"/>
    </row>
    <row r="895" spans="17:20" x14ac:dyDescent="0.2">
      <c r="Q895"/>
      <c r="R895"/>
      <c r="S895"/>
      <c r="T895"/>
    </row>
    <row r="896" spans="17:20" x14ac:dyDescent="0.2">
      <c r="Q896"/>
      <c r="R896"/>
      <c r="S896"/>
      <c r="T896"/>
    </row>
    <row r="897" spans="17:20" x14ac:dyDescent="0.2">
      <c r="Q897"/>
      <c r="R897"/>
      <c r="S897"/>
      <c r="T897"/>
    </row>
    <row r="898" spans="17:20" x14ac:dyDescent="0.2">
      <c r="Q898"/>
      <c r="R898"/>
      <c r="S898"/>
      <c r="T898"/>
    </row>
    <row r="899" spans="17:20" x14ac:dyDescent="0.2">
      <c r="Q899"/>
      <c r="R899"/>
      <c r="S899"/>
      <c r="T899"/>
    </row>
    <row r="900" spans="17:20" x14ac:dyDescent="0.2">
      <c r="Q900"/>
      <c r="R900"/>
      <c r="S900"/>
      <c r="T900"/>
    </row>
    <row r="901" spans="17:20" x14ac:dyDescent="0.2">
      <c r="Q901"/>
      <c r="R901"/>
      <c r="S901"/>
      <c r="T901"/>
    </row>
    <row r="902" spans="17:20" x14ac:dyDescent="0.2">
      <c r="Q902"/>
      <c r="R902"/>
      <c r="S902"/>
      <c r="T902"/>
    </row>
    <row r="903" spans="17:20" x14ac:dyDescent="0.2">
      <c r="Q903"/>
      <c r="R903"/>
      <c r="S903"/>
      <c r="T903"/>
    </row>
    <row r="904" spans="17:20" x14ac:dyDescent="0.2">
      <c r="Q904"/>
      <c r="R904"/>
      <c r="S904"/>
      <c r="T904"/>
    </row>
    <row r="905" spans="17:20" x14ac:dyDescent="0.2">
      <c r="Q905"/>
      <c r="R905"/>
      <c r="S905"/>
      <c r="T905"/>
    </row>
    <row r="906" spans="17:20" x14ac:dyDescent="0.2">
      <c r="Q906"/>
      <c r="R906"/>
      <c r="S906"/>
      <c r="T906"/>
    </row>
    <row r="907" spans="17:20" x14ac:dyDescent="0.2">
      <c r="Q907"/>
      <c r="R907"/>
      <c r="S907"/>
      <c r="T907"/>
    </row>
    <row r="908" spans="17:20" x14ac:dyDescent="0.2">
      <c r="Q908"/>
      <c r="R908"/>
      <c r="S908"/>
      <c r="T908"/>
    </row>
    <row r="909" spans="17:20" x14ac:dyDescent="0.2">
      <c r="Q909"/>
      <c r="R909"/>
      <c r="S909"/>
      <c r="T909"/>
    </row>
    <row r="910" spans="17:20" x14ac:dyDescent="0.2">
      <c r="Q910"/>
      <c r="R910"/>
      <c r="S910"/>
      <c r="T910"/>
    </row>
    <row r="911" spans="17:20" x14ac:dyDescent="0.2">
      <c r="Q911"/>
      <c r="R911"/>
      <c r="S911"/>
      <c r="T911"/>
    </row>
    <row r="912" spans="17:20" x14ac:dyDescent="0.2">
      <c r="Q912"/>
      <c r="R912"/>
      <c r="S912"/>
      <c r="T912"/>
    </row>
    <row r="913" spans="17:20" x14ac:dyDescent="0.2">
      <c r="Q913"/>
      <c r="R913"/>
      <c r="S913"/>
      <c r="T913"/>
    </row>
    <row r="914" spans="17:20" x14ac:dyDescent="0.2">
      <c r="Q914"/>
      <c r="R914"/>
      <c r="S914"/>
      <c r="T914"/>
    </row>
    <row r="915" spans="17:20" x14ac:dyDescent="0.2">
      <c r="Q915"/>
      <c r="R915"/>
      <c r="S915"/>
      <c r="T915"/>
    </row>
    <row r="916" spans="17:20" x14ac:dyDescent="0.2">
      <c r="Q916"/>
      <c r="R916"/>
      <c r="S916"/>
      <c r="T916"/>
    </row>
    <row r="917" spans="17:20" x14ac:dyDescent="0.2">
      <c r="Q917"/>
      <c r="R917"/>
      <c r="S917"/>
      <c r="T917"/>
    </row>
    <row r="918" spans="17:20" x14ac:dyDescent="0.2">
      <c r="Q918"/>
      <c r="R918"/>
      <c r="S918"/>
      <c r="T918"/>
    </row>
    <row r="919" spans="17:20" x14ac:dyDescent="0.2">
      <c r="Q919"/>
      <c r="R919"/>
      <c r="S919"/>
      <c r="T919"/>
    </row>
    <row r="920" spans="17:20" x14ac:dyDescent="0.2">
      <c r="Q920"/>
      <c r="R920"/>
      <c r="S920"/>
      <c r="T920"/>
    </row>
    <row r="921" spans="17:20" x14ac:dyDescent="0.2">
      <c r="Q921"/>
      <c r="R921"/>
      <c r="S921"/>
      <c r="T921"/>
    </row>
    <row r="922" spans="17:20" x14ac:dyDescent="0.2">
      <c r="Q922"/>
      <c r="R922"/>
      <c r="S922"/>
      <c r="T922"/>
    </row>
    <row r="923" spans="17:20" x14ac:dyDescent="0.2">
      <c r="Q923"/>
      <c r="R923"/>
      <c r="S923"/>
      <c r="T923"/>
    </row>
    <row r="924" spans="17:20" x14ac:dyDescent="0.2">
      <c r="Q924"/>
      <c r="R924"/>
      <c r="S924"/>
      <c r="T924"/>
    </row>
    <row r="925" spans="17:20" x14ac:dyDescent="0.2">
      <c r="Q925"/>
      <c r="R925"/>
      <c r="S925"/>
      <c r="T925"/>
    </row>
    <row r="926" spans="17:20" x14ac:dyDescent="0.2">
      <c r="Q926"/>
      <c r="R926"/>
      <c r="S926"/>
      <c r="T926"/>
    </row>
    <row r="927" spans="17:20" x14ac:dyDescent="0.2">
      <c r="Q927"/>
      <c r="R927"/>
      <c r="S927"/>
      <c r="T927"/>
    </row>
    <row r="928" spans="17:20" x14ac:dyDescent="0.2">
      <c r="Q928"/>
      <c r="R928"/>
      <c r="S928"/>
      <c r="T928"/>
    </row>
    <row r="929" spans="17:20" x14ac:dyDescent="0.2">
      <c r="Q929"/>
      <c r="R929"/>
      <c r="S929"/>
      <c r="T929"/>
    </row>
    <row r="930" spans="17:20" x14ac:dyDescent="0.2">
      <c r="Q930"/>
      <c r="R930"/>
      <c r="S930"/>
      <c r="T930"/>
    </row>
    <row r="931" spans="17:20" x14ac:dyDescent="0.2">
      <c r="Q931"/>
      <c r="R931"/>
      <c r="S931"/>
      <c r="T931"/>
    </row>
    <row r="932" spans="17:20" x14ac:dyDescent="0.2">
      <c r="Q932"/>
      <c r="R932"/>
      <c r="S932"/>
      <c r="T932"/>
    </row>
    <row r="933" spans="17:20" x14ac:dyDescent="0.2">
      <c r="Q933"/>
      <c r="R933"/>
      <c r="S933"/>
      <c r="T933"/>
    </row>
    <row r="934" spans="17:20" x14ac:dyDescent="0.2">
      <c r="Q934"/>
      <c r="R934"/>
      <c r="S934"/>
      <c r="T934"/>
    </row>
    <row r="935" spans="17:20" x14ac:dyDescent="0.2">
      <c r="Q935"/>
      <c r="R935"/>
      <c r="S935"/>
      <c r="T935"/>
    </row>
    <row r="936" spans="17:20" x14ac:dyDescent="0.2">
      <c r="Q936"/>
      <c r="R936"/>
      <c r="S936"/>
      <c r="T936"/>
    </row>
    <row r="937" spans="17:20" x14ac:dyDescent="0.2">
      <c r="Q937"/>
      <c r="R937"/>
      <c r="S937"/>
      <c r="T937"/>
    </row>
    <row r="938" spans="17:20" x14ac:dyDescent="0.2">
      <c r="Q938"/>
      <c r="R938"/>
      <c r="S938"/>
      <c r="T938"/>
    </row>
    <row r="939" spans="17:20" x14ac:dyDescent="0.2">
      <c r="Q939"/>
      <c r="R939"/>
      <c r="S939"/>
      <c r="T939"/>
    </row>
    <row r="940" spans="17:20" x14ac:dyDescent="0.2">
      <c r="Q940"/>
      <c r="R940"/>
      <c r="S940"/>
      <c r="T940"/>
    </row>
    <row r="941" spans="17:20" x14ac:dyDescent="0.2">
      <c r="Q941"/>
      <c r="R941"/>
      <c r="S941"/>
      <c r="T941"/>
    </row>
    <row r="942" spans="17:20" x14ac:dyDescent="0.2">
      <c r="Q942"/>
      <c r="R942"/>
      <c r="S942"/>
      <c r="T942"/>
    </row>
    <row r="943" spans="17:20" x14ac:dyDescent="0.2">
      <c r="Q943"/>
      <c r="R943"/>
      <c r="S943"/>
      <c r="T943"/>
    </row>
    <row r="944" spans="17:20" x14ac:dyDescent="0.2">
      <c r="Q944"/>
      <c r="R944"/>
      <c r="S944"/>
      <c r="T944"/>
    </row>
    <row r="945" spans="17:20" x14ac:dyDescent="0.2">
      <c r="Q945"/>
      <c r="R945"/>
      <c r="S945"/>
      <c r="T945"/>
    </row>
    <row r="946" spans="17:20" x14ac:dyDescent="0.2">
      <c r="Q946"/>
      <c r="R946"/>
      <c r="S946"/>
      <c r="T946"/>
    </row>
    <row r="947" spans="17:20" x14ac:dyDescent="0.2">
      <c r="Q947"/>
      <c r="R947"/>
      <c r="S947"/>
      <c r="T947"/>
    </row>
    <row r="948" spans="17:20" x14ac:dyDescent="0.2">
      <c r="Q948"/>
      <c r="R948"/>
      <c r="S948"/>
      <c r="T948"/>
    </row>
    <row r="949" spans="17:20" x14ac:dyDescent="0.2">
      <c r="Q949"/>
      <c r="R949"/>
      <c r="S949"/>
      <c r="T949"/>
    </row>
    <row r="950" spans="17:20" x14ac:dyDescent="0.2">
      <c r="Q950"/>
      <c r="R950"/>
      <c r="S950"/>
      <c r="T950"/>
    </row>
    <row r="951" spans="17:20" x14ac:dyDescent="0.2">
      <c r="Q951"/>
      <c r="R951"/>
      <c r="S951"/>
      <c r="T951"/>
    </row>
    <row r="952" spans="17:20" x14ac:dyDescent="0.2">
      <c r="Q952"/>
      <c r="R952"/>
      <c r="S952"/>
      <c r="T952"/>
    </row>
    <row r="953" spans="17:20" x14ac:dyDescent="0.2">
      <c r="Q953"/>
      <c r="R953"/>
      <c r="S953"/>
      <c r="T953"/>
    </row>
    <row r="954" spans="17:20" x14ac:dyDescent="0.2">
      <c r="Q954"/>
      <c r="R954"/>
      <c r="S954"/>
      <c r="T954"/>
    </row>
    <row r="955" spans="17:20" x14ac:dyDescent="0.2">
      <c r="Q955"/>
      <c r="R955"/>
      <c r="S955"/>
      <c r="T955"/>
    </row>
    <row r="956" spans="17:20" x14ac:dyDescent="0.2">
      <c r="Q956"/>
      <c r="R956"/>
      <c r="S956"/>
      <c r="T956"/>
    </row>
    <row r="957" spans="17:20" x14ac:dyDescent="0.2">
      <c r="Q957"/>
      <c r="R957"/>
      <c r="S957"/>
      <c r="T957"/>
    </row>
    <row r="958" spans="17:20" x14ac:dyDescent="0.2">
      <c r="Q958"/>
      <c r="R958"/>
      <c r="S958"/>
      <c r="T958"/>
    </row>
    <row r="959" spans="17:20" x14ac:dyDescent="0.2">
      <c r="Q959"/>
      <c r="R959"/>
      <c r="S959"/>
      <c r="T959"/>
    </row>
    <row r="960" spans="17:20" x14ac:dyDescent="0.2">
      <c r="Q960"/>
      <c r="R960"/>
      <c r="S960"/>
      <c r="T960"/>
    </row>
    <row r="961" spans="17:20" x14ac:dyDescent="0.2">
      <c r="Q961"/>
      <c r="R961"/>
      <c r="S961"/>
      <c r="T961"/>
    </row>
    <row r="962" spans="17:20" x14ac:dyDescent="0.2">
      <c r="Q962"/>
      <c r="R962"/>
      <c r="S962"/>
      <c r="T962"/>
    </row>
    <row r="963" spans="17:20" x14ac:dyDescent="0.2">
      <c r="Q963"/>
      <c r="R963"/>
      <c r="S963"/>
      <c r="T963"/>
    </row>
    <row r="964" spans="17:20" x14ac:dyDescent="0.2">
      <c r="Q964"/>
      <c r="R964"/>
      <c r="S964"/>
      <c r="T964"/>
    </row>
    <row r="965" spans="17:20" x14ac:dyDescent="0.2">
      <c r="Q965"/>
      <c r="R965"/>
      <c r="S965"/>
      <c r="T965"/>
    </row>
    <row r="966" spans="17:20" x14ac:dyDescent="0.2">
      <c r="Q966"/>
      <c r="R966"/>
      <c r="S966"/>
      <c r="T966"/>
    </row>
    <row r="967" spans="17:20" x14ac:dyDescent="0.2">
      <c r="Q967"/>
      <c r="R967"/>
      <c r="S967"/>
      <c r="T967"/>
    </row>
    <row r="968" spans="17:20" x14ac:dyDescent="0.2">
      <c r="Q968"/>
      <c r="R968"/>
      <c r="S968"/>
      <c r="T968"/>
    </row>
    <row r="969" spans="17:20" x14ac:dyDescent="0.2">
      <c r="Q969"/>
      <c r="R969"/>
      <c r="S969"/>
      <c r="T969"/>
    </row>
    <row r="970" spans="17:20" x14ac:dyDescent="0.2">
      <c r="Q970"/>
      <c r="R970"/>
      <c r="S970"/>
      <c r="T970"/>
    </row>
    <row r="971" spans="17:20" x14ac:dyDescent="0.2">
      <c r="Q971"/>
      <c r="R971"/>
      <c r="S971"/>
      <c r="T971"/>
    </row>
    <row r="972" spans="17:20" x14ac:dyDescent="0.2">
      <c r="Q972"/>
      <c r="R972"/>
      <c r="S972"/>
      <c r="T972"/>
    </row>
    <row r="973" spans="17:20" x14ac:dyDescent="0.2">
      <c r="Q973"/>
      <c r="R973"/>
      <c r="S973"/>
      <c r="T973"/>
    </row>
    <row r="974" spans="17:20" x14ac:dyDescent="0.2">
      <c r="Q974"/>
      <c r="R974"/>
      <c r="S974"/>
      <c r="T974"/>
    </row>
    <row r="975" spans="17:20" x14ac:dyDescent="0.2">
      <c r="Q975"/>
      <c r="R975"/>
      <c r="S975"/>
      <c r="T975"/>
    </row>
    <row r="976" spans="17:20" x14ac:dyDescent="0.2">
      <c r="Q976"/>
      <c r="R976"/>
      <c r="S976"/>
      <c r="T976"/>
    </row>
    <row r="977" spans="17:20" x14ac:dyDescent="0.2">
      <c r="Q977"/>
      <c r="R977"/>
      <c r="S977"/>
      <c r="T977"/>
    </row>
    <row r="978" spans="17:20" x14ac:dyDescent="0.2">
      <c r="Q978"/>
      <c r="R978"/>
      <c r="S978"/>
      <c r="T978"/>
    </row>
    <row r="979" spans="17:20" x14ac:dyDescent="0.2">
      <c r="Q979"/>
      <c r="R979"/>
      <c r="S979"/>
      <c r="T979"/>
    </row>
    <row r="980" spans="17:20" x14ac:dyDescent="0.2">
      <c r="Q980"/>
      <c r="R980"/>
      <c r="S980"/>
      <c r="T980"/>
    </row>
    <row r="981" spans="17:20" x14ac:dyDescent="0.2">
      <c r="Q981"/>
      <c r="R981"/>
      <c r="S981"/>
      <c r="T981"/>
    </row>
    <row r="982" spans="17:20" x14ac:dyDescent="0.2">
      <c r="Q982"/>
      <c r="R982"/>
      <c r="S982"/>
      <c r="T982"/>
    </row>
    <row r="983" spans="17:20" x14ac:dyDescent="0.2">
      <c r="Q983"/>
      <c r="R983"/>
      <c r="S983"/>
      <c r="T983"/>
    </row>
    <row r="984" spans="17:20" x14ac:dyDescent="0.2">
      <c r="Q984"/>
      <c r="R984"/>
      <c r="S984"/>
      <c r="T984"/>
    </row>
    <row r="985" spans="17:20" x14ac:dyDescent="0.2">
      <c r="Q985"/>
      <c r="R985"/>
      <c r="S985"/>
      <c r="T985"/>
    </row>
    <row r="986" spans="17:20" x14ac:dyDescent="0.2">
      <c r="Q986"/>
      <c r="R986"/>
      <c r="S986"/>
      <c r="T986"/>
    </row>
    <row r="987" spans="17:20" x14ac:dyDescent="0.2">
      <c r="Q987"/>
      <c r="R987"/>
      <c r="S987"/>
      <c r="T987"/>
    </row>
    <row r="988" spans="17:20" x14ac:dyDescent="0.2">
      <c r="Q988"/>
      <c r="R988"/>
      <c r="S988"/>
      <c r="T988"/>
    </row>
    <row r="989" spans="17:20" x14ac:dyDescent="0.2">
      <c r="Q989"/>
      <c r="R989"/>
      <c r="S989"/>
      <c r="T989"/>
    </row>
    <row r="990" spans="17:20" x14ac:dyDescent="0.2">
      <c r="Q990"/>
      <c r="R990"/>
      <c r="S990"/>
      <c r="T990"/>
    </row>
    <row r="991" spans="17:20" x14ac:dyDescent="0.2">
      <c r="Q991"/>
      <c r="R991"/>
      <c r="S991"/>
      <c r="T991"/>
    </row>
    <row r="992" spans="17:20" x14ac:dyDescent="0.2">
      <c r="Q992"/>
      <c r="R992"/>
      <c r="S992"/>
      <c r="T992"/>
    </row>
    <row r="993" spans="17:20" x14ac:dyDescent="0.2">
      <c r="Q993"/>
      <c r="R993"/>
      <c r="S993"/>
      <c r="T993"/>
    </row>
    <row r="994" spans="17:20" x14ac:dyDescent="0.2">
      <c r="Q994"/>
      <c r="R994"/>
      <c r="S994"/>
      <c r="T994"/>
    </row>
    <row r="995" spans="17:20" x14ac:dyDescent="0.2">
      <c r="Q995"/>
      <c r="R995"/>
      <c r="S995"/>
      <c r="T995"/>
    </row>
    <row r="996" spans="17:20" x14ac:dyDescent="0.2">
      <c r="Q996"/>
      <c r="R996"/>
      <c r="S996"/>
      <c r="T996"/>
    </row>
    <row r="997" spans="17:20" x14ac:dyDescent="0.2">
      <c r="Q997"/>
      <c r="R997"/>
      <c r="S997"/>
      <c r="T997"/>
    </row>
    <row r="998" spans="17:20" x14ac:dyDescent="0.2">
      <c r="Q998"/>
      <c r="R998"/>
      <c r="S998"/>
      <c r="T998"/>
    </row>
    <row r="999" spans="17:20" x14ac:dyDescent="0.2">
      <c r="Q999"/>
      <c r="R999"/>
      <c r="S999"/>
      <c r="T999"/>
    </row>
    <row r="1000" spans="17:20" x14ac:dyDescent="0.2">
      <c r="Q1000"/>
      <c r="R1000"/>
      <c r="S1000"/>
      <c r="T1000"/>
    </row>
    <row r="1001" spans="17:20" x14ac:dyDescent="0.2">
      <c r="Q1001"/>
      <c r="R1001"/>
      <c r="S1001"/>
      <c r="T1001"/>
    </row>
    <row r="1002" spans="17:20" x14ac:dyDescent="0.2">
      <c r="Q1002"/>
      <c r="R1002"/>
      <c r="S1002"/>
      <c r="T1002"/>
    </row>
    <row r="1003" spans="17:20" x14ac:dyDescent="0.2">
      <c r="Q1003"/>
      <c r="R1003"/>
      <c r="S1003"/>
      <c r="T1003"/>
    </row>
    <row r="1004" spans="17:20" x14ac:dyDescent="0.2">
      <c r="Q1004"/>
      <c r="R1004"/>
      <c r="S1004"/>
      <c r="T1004"/>
    </row>
    <row r="1005" spans="17:20" x14ac:dyDescent="0.2">
      <c r="Q1005"/>
      <c r="R1005"/>
      <c r="S1005"/>
      <c r="T1005"/>
    </row>
    <row r="1006" spans="17:20" x14ac:dyDescent="0.2">
      <c r="Q1006"/>
      <c r="R1006"/>
      <c r="S1006"/>
      <c r="T1006"/>
    </row>
    <row r="1007" spans="17:20" x14ac:dyDescent="0.2">
      <c r="Q1007"/>
      <c r="R1007"/>
      <c r="S1007"/>
      <c r="T1007"/>
    </row>
    <row r="1008" spans="17:20" x14ac:dyDescent="0.2">
      <c r="Q1008"/>
      <c r="R1008"/>
      <c r="S1008"/>
      <c r="T1008"/>
    </row>
    <row r="1009" spans="17:20" x14ac:dyDescent="0.2">
      <c r="Q1009"/>
      <c r="R1009"/>
      <c r="S1009"/>
      <c r="T1009"/>
    </row>
    <row r="1010" spans="17:20" x14ac:dyDescent="0.2">
      <c r="Q1010"/>
      <c r="R1010"/>
      <c r="S1010"/>
      <c r="T1010"/>
    </row>
    <row r="1011" spans="17:20" x14ac:dyDescent="0.2">
      <c r="Q1011"/>
      <c r="R1011"/>
      <c r="S1011"/>
      <c r="T1011"/>
    </row>
    <row r="1012" spans="17:20" x14ac:dyDescent="0.2">
      <c r="Q1012"/>
      <c r="R1012"/>
      <c r="S1012"/>
      <c r="T1012"/>
    </row>
    <row r="1013" spans="17:20" x14ac:dyDescent="0.2">
      <c r="Q1013"/>
      <c r="R1013"/>
      <c r="S1013"/>
      <c r="T1013"/>
    </row>
    <row r="1014" spans="17:20" x14ac:dyDescent="0.2">
      <c r="Q1014"/>
      <c r="R1014"/>
      <c r="S1014"/>
      <c r="T1014"/>
    </row>
    <row r="1015" spans="17:20" x14ac:dyDescent="0.2">
      <c r="Q1015"/>
      <c r="R1015"/>
      <c r="S1015"/>
      <c r="T1015"/>
    </row>
    <row r="1016" spans="17:20" x14ac:dyDescent="0.2">
      <c r="Q1016"/>
      <c r="R1016"/>
      <c r="S1016"/>
      <c r="T1016"/>
    </row>
    <row r="1017" spans="17:20" x14ac:dyDescent="0.2">
      <c r="Q1017"/>
      <c r="R1017"/>
      <c r="S1017"/>
      <c r="T1017"/>
    </row>
    <row r="1018" spans="17:20" x14ac:dyDescent="0.2">
      <c r="Q1018"/>
      <c r="R1018"/>
      <c r="S1018"/>
      <c r="T1018"/>
    </row>
    <row r="1019" spans="17:20" x14ac:dyDescent="0.2">
      <c r="Q1019"/>
      <c r="R1019"/>
      <c r="S1019"/>
      <c r="T1019"/>
    </row>
    <row r="1020" spans="17:20" x14ac:dyDescent="0.2">
      <c r="Q1020"/>
      <c r="R1020"/>
      <c r="S1020"/>
      <c r="T1020"/>
    </row>
    <row r="1021" spans="17:20" x14ac:dyDescent="0.2">
      <c r="Q1021"/>
      <c r="R1021"/>
      <c r="S1021"/>
      <c r="T1021"/>
    </row>
    <row r="1022" spans="17:20" x14ac:dyDescent="0.2">
      <c r="Q1022"/>
      <c r="R1022"/>
      <c r="S1022"/>
      <c r="T1022"/>
    </row>
    <row r="1023" spans="17:20" x14ac:dyDescent="0.2">
      <c r="Q1023"/>
      <c r="R1023"/>
      <c r="S1023"/>
      <c r="T1023"/>
    </row>
    <row r="1024" spans="17:20" x14ac:dyDescent="0.2">
      <c r="Q1024"/>
      <c r="R1024"/>
      <c r="S1024"/>
      <c r="T1024"/>
    </row>
    <row r="1025" spans="17:20" x14ac:dyDescent="0.2">
      <c r="Q1025"/>
      <c r="R1025"/>
      <c r="S1025"/>
      <c r="T1025"/>
    </row>
    <row r="1026" spans="17:20" x14ac:dyDescent="0.2">
      <c r="Q1026"/>
      <c r="R1026"/>
      <c r="S1026"/>
      <c r="T1026"/>
    </row>
    <row r="1027" spans="17:20" x14ac:dyDescent="0.2">
      <c r="Q1027"/>
      <c r="R1027"/>
      <c r="S1027"/>
      <c r="T1027"/>
    </row>
    <row r="1028" spans="17:20" x14ac:dyDescent="0.2">
      <c r="Q1028"/>
      <c r="R1028"/>
      <c r="S1028"/>
      <c r="T1028"/>
    </row>
    <row r="1029" spans="17:20" x14ac:dyDescent="0.2">
      <c r="Q1029"/>
      <c r="R1029"/>
      <c r="S1029"/>
      <c r="T1029"/>
    </row>
    <row r="1030" spans="17:20" x14ac:dyDescent="0.2">
      <c r="Q1030"/>
      <c r="R1030"/>
      <c r="S1030"/>
      <c r="T1030"/>
    </row>
    <row r="1031" spans="17:20" x14ac:dyDescent="0.2">
      <c r="Q1031"/>
      <c r="R1031"/>
      <c r="S1031"/>
      <c r="T1031"/>
    </row>
    <row r="1032" spans="17:20" x14ac:dyDescent="0.2">
      <c r="Q1032"/>
      <c r="R1032"/>
      <c r="S1032"/>
      <c r="T1032"/>
    </row>
    <row r="1033" spans="17:20" x14ac:dyDescent="0.2">
      <c r="Q1033"/>
      <c r="R1033"/>
      <c r="S1033"/>
      <c r="T1033"/>
    </row>
    <row r="1034" spans="17:20" x14ac:dyDescent="0.2">
      <c r="Q1034"/>
      <c r="R1034"/>
      <c r="S1034"/>
      <c r="T1034"/>
    </row>
    <row r="1035" spans="17:20" x14ac:dyDescent="0.2">
      <c r="Q1035"/>
      <c r="R1035"/>
      <c r="S1035"/>
      <c r="T1035"/>
    </row>
    <row r="1036" spans="17:20" x14ac:dyDescent="0.2">
      <c r="Q1036"/>
      <c r="R1036"/>
      <c r="S1036"/>
      <c r="T1036"/>
    </row>
    <row r="1037" spans="17:20" x14ac:dyDescent="0.2">
      <c r="Q1037"/>
      <c r="R1037"/>
      <c r="S1037"/>
      <c r="T1037"/>
    </row>
    <row r="1038" spans="17:20" x14ac:dyDescent="0.2">
      <c r="Q1038"/>
      <c r="R1038"/>
      <c r="S1038"/>
      <c r="T1038"/>
    </row>
    <row r="1039" spans="17:20" x14ac:dyDescent="0.2">
      <c r="Q1039"/>
      <c r="R1039"/>
      <c r="S1039"/>
      <c r="T1039"/>
    </row>
    <row r="1040" spans="17:20" x14ac:dyDescent="0.2">
      <c r="Q1040"/>
      <c r="R1040"/>
      <c r="S1040"/>
      <c r="T1040"/>
    </row>
    <row r="1041" spans="17:20" x14ac:dyDescent="0.2">
      <c r="Q1041"/>
      <c r="R1041"/>
      <c r="S1041"/>
      <c r="T1041"/>
    </row>
    <row r="1042" spans="17:20" x14ac:dyDescent="0.2">
      <c r="Q1042"/>
      <c r="R1042"/>
      <c r="S1042"/>
      <c r="T1042"/>
    </row>
    <row r="1043" spans="17:20" x14ac:dyDescent="0.2">
      <c r="Q1043"/>
      <c r="R1043"/>
      <c r="S1043"/>
      <c r="T1043"/>
    </row>
    <row r="1044" spans="17:20" x14ac:dyDescent="0.2">
      <c r="Q1044"/>
      <c r="R1044"/>
      <c r="S1044"/>
      <c r="T1044"/>
    </row>
    <row r="1045" spans="17:20" x14ac:dyDescent="0.2">
      <c r="Q1045"/>
      <c r="R1045"/>
      <c r="S1045"/>
      <c r="T1045"/>
    </row>
    <row r="1046" spans="17:20" x14ac:dyDescent="0.2">
      <c r="Q1046"/>
      <c r="R1046"/>
      <c r="S1046"/>
      <c r="T1046"/>
    </row>
    <row r="1047" spans="17:20" x14ac:dyDescent="0.2">
      <c r="Q1047"/>
      <c r="R1047"/>
      <c r="S1047"/>
      <c r="T1047"/>
    </row>
    <row r="1048" spans="17:20" x14ac:dyDescent="0.2">
      <c r="Q1048"/>
      <c r="R1048"/>
      <c r="S1048"/>
      <c r="T1048"/>
    </row>
    <row r="1049" spans="17:20" x14ac:dyDescent="0.2">
      <c r="Q1049"/>
      <c r="R1049"/>
      <c r="S1049"/>
      <c r="T1049"/>
    </row>
    <row r="1050" spans="17:20" x14ac:dyDescent="0.2">
      <c r="Q1050"/>
      <c r="R1050"/>
      <c r="S1050"/>
      <c r="T1050"/>
    </row>
    <row r="1051" spans="17:20" x14ac:dyDescent="0.2">
      <c r="Q1051"/>
      <c r="R1051"/>
      <c r="S1051"/>
      <c r="T1051"/>
    </row>
    <row r="1052" spans="17:20" x14ac:dyDescent="0.2">
      <c r="Q1052"/>
      <c r="R1052"/>
      <c r="S1052"/>
      <c r="T1052"/>
    </row>
    <row r="1053" spans="17:20" x14ac:dyDescent="0.2">
      <c r="Q1053"/>
      <c r="R1053"/>
      <c r="S1053"/>
      <c r="T1053"/>
    </row>
    <row r="1054" spans="17:20" x14ac:dyDescent="0.2">
      <c r="Q1054"/>
      <c r="R1054"/>
      <c r="S1054"/>
      <c r="T1054"/>
    </row>
    <row r="1055" spans="17:20" x14ac:dyDescent="0.2">
      <c r="Q1055"/>
      <c r="R1055"/>
      <c r="S1055"/>
      <c r="T1055"/>
    </row>
    <row r="1056" spans="17:20" x14ac:dyDescent="0.2">
      <c r="Q1056"/>
      <c r="R1056"/>
      <c r="S1056"/>
      <c r="T1056"/>
    </row>
    <row r="1057" spans="17:20" x14ac:dyDescent="0.2">
      <c r="Q1057"/>
      <c r="R1057"/>
      <c r="S1057"/>
      <c r="T1057"/>
    </row>
    <row r="1058" spans="17:20" x14ac:dyDescent="0.2">
      <c r="Q1058"/>
      <c r="R1058"/>
      <c r="S1058"/>
      <c r="T1058"/>
    </row>
    <row r="1059" spans="17:20" x14ac:dyDescent="0.2">
      <c r="Q1059"/>
      <c r="R1059"/>
      <c r="S1059"/>
      <c r="T1059"/>
    </row>
    <row r="1060" spans="17:20" x14ac:dyDescent="0.2">
      <c r="Q1060"/>
      <c r="R1060"/>
      <c r="S1060"/>
      <c r="T1060"/>
    </row>
    <row r="1061" spans="17:20" x14ac:dyDescent="0.2">
      <c r="Q1061"/>
      <c r="R1061"/>
      <c r="S1061"/>
      <c r="T1061"/>
    </row>
    <row r="1062" spans="17:20" x14ac:dyDescent="0.2">
      <c r="Q1062"/>
      <c r="R1062"/>
      <c r="S1062"/>
      <c r="T1062"/>
    </row>
    <row r="1063" spans="17:20" x14ac:dyDescent="0.2">
      <c r="Q1063"/>
      <c r="R1063"/>
      <c r="S1063"/>
      <c r="T1063"/>
    </row>
    <row r="1064" spans="17:20" x14ac:dyDescent="0.2">
      <c r="Q1064"/>
      <c r="R1064"/>
      <c r="S1064"/>
      <c r="T1064"/>
    </row>
    <row r="1065" spans="17:20" x14ac:dyDescent="0.2">
      <c r="Q1065"/>
      <c r="R1065"/>
      <c r="S1065"/>
      <c r="T1065"/>
    </row>
    <row r="1066" spans="17:20" x14ac:dyDescent="0.2">
      <c r="Q1066"/>
      <c r="R1066"/>
      <c r="S1066"/>
      <c r="T1066"/>
    </row>
    <row r="1067" spans="17:20" x14ac:dyDescent="0.2">
      <c r="Q1067"/>
      <c r="R1067"/>
      <c r="S1067"/>
      <c r="T1067"/>
    </row>
    <row r="1068" spans="17:20" x14ac:dyDescent="0.2">
      <c r="Q1068"/>
      <c r="R1068"/>
      <c r="S1068"/>
      <c r="T1068"/>
    </row>
    <row r="1069" spans="17:20" x14ac:dyDescent="0.2">
      <c r="Q1069"/>
      <c r="R1069"/>
      <c r="S1069"/>
      <c r="T1069"/>
    </row>
    <row r="1070" spans="17:20" x14ac:dyDescent="0.2">
      <c r="Q1070"/>
      <c r="R1070"/>
      <c r="S1070"/>
      <c r="T1070"/>
    </row>
    <row r="1071" spans="17:20" x14ac:dyDescent="0.2">
      <c r="Q1071"/>
      <c r="R1071"/>
      <c r="S1071"/>
      <c r="T1071"/>
    </row>
    <row r="1072" spans="17:20" x14ac:dyDescent="0.2">
      <c r="Q1072"/>
      <c r="R1072"/>
      <c r="S1072"/>
      <c r="T1072"/>
    </row>
    <row r="1073" spans="17:20" x14ac:dyDescent="0.2">
      <c r="Q1073"/>
      <c r="R1073"/>
      <c r="S1073"/>
      <c r="T1073"/>
    </row>
    <row r="1074" spans="17:20" x14ac:dyDescent="0.2">
      <c r="Q1074"/>
      <c r="R1074"/>
      <c r="S1074"/>
      <c r="T1074"/>
    </row>
    <row r="1075" spans="17:20" x14ac:dyDescent="0.2">
      <c r="Q1075"/>
      <c r="R1075"/>
      <c r="S1075"/>
      <c r="T1075"/>
    </row>
    <row r="1076" spans="17:20" x14ac:dyDescent="0.2">
      <c r="Q1076"/>
      <c r="R1076"/>
      <c r="S1076"/>
      <c r="T1076"/>
    </row>
    <row r="1077" spans="17:20" x14ac:dyDescent="0.2">
      <c r="Q1077"/>
      <c r="R1077"/>
      <c r="S1077"/>
      <c r="T1077"/>
    </row>
    <row r="1078" spans="17:20" x14ac:dyDescent="0.2">
      <c r="Q1078"/>
      <c r="R1078"/>
      <c r="S1078"/>
      <c r="T1078"/>
    </row>
    <row r="1079" spans="17:20" x14ac:dyDescent="0.2">
      <c r="Q1079"/>
      <c r="R1079"/>
      <c r="S1079"/>
      <c r="T1079"/>
    </row>
    <row r="1080" spans="17:20" x14ac:dyDescent="0.2">
      <c r="Q1080"/>
      <c r="R1080"/>
      <c r="S1080"/>
      <c r="T1080"/>
    </row>
    <row r="1081" spans="17:20" x14ac:dyDescent="0.2">
      <c r="Q1081"/>
      <c r="R1081"/>
      <c r="S1081"/>
      <c r="T1081"/>
    </row>
    <row r="1082" spans="17:20" x14ac:dyDescent="0.2">
      <c r="Q1082"/>
      <c r="R1082"/>
      <c r="S1082"/>
      <c r="T1082"/>
    </row>
    <row r="1083" spans="17:20" x14ac:dyDescent="0.2">
      <c r="Q1083"/>
      <c r="R1083"/>
      <c r="S1083"/>
      <c r="T1083"/>
    </row>
    <row r="1084" spans="17:20" x14ac:dyDescent="0.2">
      <c r="Q1084"/>
      <c r="R1084"/>
      <c r="S1084"/>
      <c r="T1084"/>
    </row>
    <row r="1085" spans="17:20" x14ac:dyDescent="0.2">
      <c r="Q1085"/>
      <c r="R1085"/>
      <c r="S1085"/>
      <c r="T1085"/>
    </row>
    <row r="1086" spans="17:20" x14ac:dyDescent="0.2">
      <c r="Q1086"/>
      <c r="R1086"/>
      <c r="S1086"/>
      <c r="T1086"/>
    </row>
    <row r="1087" spans="17:20" x14ac:dyDescent="0.2">
      <c r="Q1087"/>
      <c r="R1087"/>
      <c r="S1087"/>
      <c r="T1087"/>
    </row>
    <row r="1088" spans="17:20" x14ac:dyDescent="0.2">
      <c r="Q1088"/>
      <c r="R1088"/>
      <c r="S1088"/>
      <c r="T1088"/>
    </row>
    <row r="1089" spans="17:20" x14ac:dyDescent="0.2">
      <c r="Q1089"/>
      <c r="R1089"/>
      <c r="S1089"/>
      <c r="T1089"/>
    </row>
    <row r="1090" spans="17:20" x14ac:dyDescent="0.2">
      <c r="Q1090"/>
      <c r="R1090"/>
      <c r="S1090"/>
      <c r="T1090"/>
    </row>
    <row r="1091" spans="17:20" x14ac:dyDescent="0.2">
      <c r="Q1091"/>
      <c r="R1091"/>
      <c r="S1091"/>
      <c r="T1091"/>
    </row>
    <row r="1092" spans="17:20" x14ac:dyDescent="0.2">
      <c r="Q1092"/>
      <c r="R1092"/>
      <c r="S1092"/>
      <c r="T1092"/>
    </row>
    <row r="1093" spans="17:20" x14ac:dyDescent="0.2">
      <c r="Q1093"/>
      <c r="R1093"/>
      <c r="S1093"/>
      <c r="T1093"/>
    </row>
    <row r="1094" spans="17:20" x14ac:dyDescent="0.2">
      <c r="Q1094"/>
      <c r="R1094"/>
      <c r="S1094"/>
      <c r="T1094"/>
    </row>
    <row r="1095" spans="17:20" x14ac:dyDescent="0.2">
      <c r="Q1095"/>
      <c r="R1095"/>
      <c r="S1095"/>
      <c r="T1095"/>
    </row>
    <row r="1096" spans="17:20" x14ac:dyDescent="0.2">
      <c r="Q1096"/>
      <c r="R1096"/>
      <c r="S1096"/>
      <c r="T1096"/>
    </row>
    <row r="1097" spans="17:20" x14ac:dyDescent="0.2">
      <c r="Q1097"/>
      <c r="R1097"/>
      <c r="S1097"/>
      <c r="T1097"/>
    </row>
    <row r="1098" spans="17:20" x14ac:dyDescent="0.2">
      <c r="Q1098"/>
      <c r="R1098"/>
      <c r="S1098"/>
      <c r="T1098"/>
    </row>
    <row r="1099" spans="17:20" x14ac:dyDescent="0.2">
      <c r="Q1099"/>
      <c r="R1099"/>
      <c r="S1099"/>
      <c r="T1099"/>
    </row>
    <row r="1100" spans="17:20" x14ac:dyDescent="0.2">
      <c r="Q1100"/>
      <c r="R1100"/>
      <c r="S1100"/>
      <c r="T1100"/>
    </row>
    <row r="1101" spans="17:20" x14ac:dyDescent="0.2">
      <c r="Q1101"/>
      <c r="R1101"/>
      <c r="S1101"/>
      <c r="T1101"/>
    </row>
    <row r="1102" spans="17:20" x14ac:dyDescent="0.2">
      <c r="Q1102"/>
      <c r="R1102"/>
      <c r="S1102"/>
      <c r="T1102"/>
    </row>
    <row r="1103" spans="17:20" x14ac:dyDescent="0.2">
      <c r="Q1103"/>
      <c r="R1103"/>
      <c r="S1103"/>
      <c r="T1103"/>
    </row>
    <row r="1104" spans="17:20" x14ac:dyDescent="0.2">
      <c r="Q1104"/>
      <c r="R1104"/>
      <c r="S1104"/>
      <c r="T1104"/>
    </row>
    <row r="1105" spans="17:20" x14ac:dyDescent="0.2">
      <c r="Q1105"/>
      <c r="R1105"/>
      <c r="S1105"/>
      <c r="T1105"/>
    </row>
    <row r="1106" spans="17:20" x14ac:dyDescent="0.2">
      <c r="Q1106"/>
      <c r="R1106"/>
      <c r="S1106"/>
      <c r="T1106"/>
    </row>
    <row r="1107" spans="17:20" x14ac:dyDescent="0.2">
      <c r="Q1107"/>
      <c r="R1107"/>
      <c r="S1107"/>
      <c r="T1107"/>
    </row>
    <row r="1108" spans="17:20" x14ac:dyDescent="0.2">
      <c r="Q1108"/>
      <c r="R1108"/>
      <c r="S1108"/>
      <c r="T1108"/>
    </row>
    <row r="1109" spans="17:20" x14ac:dyDescent="0.2">
      <c r="Q1109"/>
      <c r="R1109"/>
      <c r="S1109"/>
      <c r="T1109"/>
    </row>
    <row r="1110" spans="17:20" x14ac:dyDescent="0.2">
      <c r="Q1110"/>
      <c r="R1110"/>
      <c r="S1110"/>
      <c r="T1110"/>
    </row>
    <row r="1111" spans="17:20" x14ac:dyDescent="0.2">
      <c r="Q1111"/>
      <c r="R1111"/>
      <c r="S1111"/>
      <c r="T1111"/>
    </row>
    <row r="1112" spans="17:20" x14ac:dyDescent="0.2">
      <c r="Q1112"/>
      <c r="R1112"/>
      <c r="S1112"/>
      <c r="T1112"/>
    </row>
    <row r="1113" spans="17:20" x14ac:dyDescent="0.2">
      <c r="Q1113"/>
      <c r="R1113"/>
      <c r="S1113"/>
      <c r="T1113"/>
    </row>
    <row r="1114" spans="17:20" x14ac:dyDescent="0.2">
      <c r="Q1114"/>
      <c r="R1114"/>
      <c r="S1114"/>
      <c r="T1114"/>
    </row>
    <row r="1115" spans="17:20" x14ac:dyDescent="0.2">
      <c r="Q1115"/>
      <c r="R1115"/>
      <c r="S1115"/>
      <c r="T1115"/>
    </row>
    <row r="1116" spans="17:20" x14ac:dyDescent="0.2">
      <c r="Q1116"/>
      <c r="R1116"/>
      <c r="S1116"/>
      <c r="T1116"/>
    </row>
    <row r="1117" spans="17:20" x14ac:dyDescent="0.2">
      <c r="Q1117"/>
      <c r="R1117"/>
      <c r="S1117"/>
      <c r="T1117"/>
    </row>
    <row r="1118" spans="17:20" x14ac:dyDescent="0.2">
      <c r="Q1118"/>
      <c r="R1118"/>
      <c r="S1118"/>
      <c r="T1118"/>
    </row>
    <row r="1119" spans="17:20" x14ac:dyDescent="0.2">
      <c r="Q1119"/>
      <c r="R1119"/>
      <c r="S1119"/>
      <c r="T1119"/>
    </row>
    <row r="1120" spans="17:20" x14ac:dyDescent="0.2">
      <c r="Q1120"/>
      <c r="R1120"/>
      <c r="S1120"/>
      <c r="T1120"/>
    </row>
    <row r="1121" spans="17:20" x14ac:dyDescent="0.2">
      <c r="Q1121"/>
      <c r="R1121"/>
      <c r="S1121"/>
      <c r="T1121"/>
    </row>
    <row r="1122" spans="17:20" x14ac:dyDescent="0.2">
      <c r="Q1122"/>
      <c r="R1122"/>
      <c r="S1122"/>
      <c r="T1122"/>
    </row>
    <row r="1123" spans="17:20" x14ac:dyDescent="0.2">
      <c r="Q1123"/>
      <c r="R1123"/>
      <c r="S1123"/>
      <c r="T1123"/>
    </row>
    <row r="1124" spans="17:20" x14ac:dyDescent="0.2">
      <c r="Q1124"/>
      <c r="R1124"/>
      <c r="S1124"/>
      <c r="T1124"/>
    </row>
    <row r="1125" spans="17:20" x14ac:dyDescent="0.2">
      <c r="Q1125"/>
      <c r="R1125"/>
      <c r="S1125"/>
      <c r="T1125"/>
    </row>
    <row r="1126" spans="17:20" x14ac:dyDescent="0.2">
      <c r="Q1126"/>
      <c r="R1126"/>
      <c r="S1126"/>
      <c r="T1126"/>
    </row>
    <row r="1127" spans="17:20" x14ac:dyDescent="0.2">
      <c r="Q1127"/>
      <c r="R1127"/>
      <c r="S1127"/>
      <c r="T1127"/>
    </row>
    <row r="1128" spans="17:20" x14ac:dyDescent="0.2">
      <c r="Q1128"/>
      <c r="R1128"/>
      <c r="S1128"/>
      <c r="T1128"/>
    </row>
    <row r="1129" spans="17:20" x14ac:dyDescent="0.2">
      <c r="Q1129"/>
      <c r="R1129"/>
      <c r="S1129"/>
      <c r="T1129"/>
    </row>
    <row r="1130" spans="17:20" x14ac:dyDescent="0.2">
      <c r="Q1130"/>
      <c r="R1130"/>
      <c r="S1130"/>
      <c r="T1130"/>
    </row>
    <row r="1131" spans="17:20" x14ac:dyDescent="0.2">
      <c r="Q1131"/>
      <c r="R1131"/>
      <c r="S1131"/>
      <c r="T1131"/>
    </row>
    <row r="1132" spans="17:20" x14ac:dyDescent="0.2">
      <c r="Q1132"/>
      <c r="R1132"/>
      <c r="S1132"/>
      <c r="T1132"/>
    </row>
    <row r="1133" spans="17:20" x14ac:dyDescent="0.2">
      <c r="Q1133"/>
      <c r="R1133"/>
      <c r="S1133"/>
      <c r="T1133"/>
    </row>
    <row r="1134" spans="17:20" x14ac:dyDescent="0.2">
      <c r="Q1134"/>
      <c r="R1134"/>
      <c r="S1134"/>
      <c r="T1134"/>
    </row>
    <row r="1135" spans="17:20" x14ac:dyDescent="0.2">
      <c r="Q1135"/>
      <c r="R1135"/>
      <c r="S1135"/>
      <c r="T1135"/>
    </row>
    <row r="1136" spans="17:20" x14ac:dyDescent="0.2">
      <c r="Q1136"/>
      <c r="R1136"/>
      <c r="S1136"/>
      <c r="T1136"/>
    </row>
    <row r="1137" spans="17:20" x14ac:dyDescent="0.2">
      <c r="Q1137"/>
      <c r="R1137"/>
      <c r="S1137"/>
      <c r="T1137"/>
    </row>
    <row r="1138" spans="17:20" x14ac:dyDescent="0.2">
      <c r="Q1138"/>
      <c r="R1138"/>
      <c r="S1138"/>
      <c r="T1138"/>
    </row>
    <row r="1139" spans="17:20" x14ac:dyDescent="0.2">
      <c r="Q1139"/>
      <c r="R1139"/>
      <c r="S1139"/>
      <c r="T1139"/>
    </row>
    <row r="1140" spans="17:20" x14ac:dyDescent="0.2">
      <c r="Q1140"/>
      <c r="R1140"/>
      <c r="S1140"/>
      <c r="T1140"/>
    </row>
    <row r="1141" spans="17:20" x14ac:dyDescent="0.2">
      <c r="Q1141"/>
      <c r="R1141"/>
      <c r="S1141"/>
      <c r="T1141"/>
    </row>
    <row r="1142" spans="17:20" x14ac:dyDescent="0.2">
      <c r="Q1142"/>
      <c r="R1142"/>
      <c r="S1142"/>
      <c r="T1142"/>
    </row>
    <row r="1143" spans="17:20" x14ac:dyDescent="0.2">
      <c r="Q1143"/>
      <c r="R1143"/>
      <c r="S1143"/>
      <c r="T1143"/>
    </row>
    <row r="1144" spans="17:20" x14ac:dyDescent="0.2">
      <c r="Q1144"/>
      <c r="R1144"/>
      <c r="S1144"/>
      <c r="T1144"/>
    </row>
    <row r="1145" spans="17:20" x14ac:dyDescent="0.2">
      <c r="Q1145"/>
      <c r="R1145"/>
      <c r="S1145"/>
      <c r="T1145"/>
    </row>
    <row r="1146" spans="17:20" x14ac:dyDescent="0.2">
      <c r="Q1146"/>
      <c r="R1146"/>
      <c r="S1146"/>
      <c r="T1146"/>
    </row>
    <row r="1147" spans="17:20" x14ac:dyDescent="0.2">
      <c r="Q1147"/>
      <c r="R1147"/>
      <c r="S1147"/>
      <c r="T1147"/>
    </row>
    <row r="1148" spans="17:20" x14ac:dyDescent="0.2">
      <c r="Q1148"/>
      <c r="R1148"/>
      <c r="S1148"/>
      <c r="T1148"/>
    </row>
    <row r="1149" spans="17:20" x14ac:dyDescent="0.2">
      <c r="Q1149"/>
      <c r="R1149"/>
      <c r="S1149"/>
      <c r="T1149"/>
    </row>
    <row r="1150" spans="17:20" x14ac:dyDescent="0.2">
      <c r="Q1150"/>
      <c r="R1150"/>
      <c r="S1150"/>
      <c r="T1150"/>
    </row>
    <row r="1151" spans="17:20" x14ac:dyDescent="0.2">
      <c r="Q1151"/>
      <c r="R1151"/>
      <c r="S1151"/>
      <c r="T1151"/>
    </row>
    <row r="1152" spans="17:20" x14ac:dyDescent="0.2">
      <c r="Q1152"/>
      <c r="R1152"/>
      <c r="S1152"/>
      <c r="T1152"/>
    </row>
    <row r="1153" spans="17:20" x14ac:dyDescent="0.2">
      <c r="Q1153"/>
      <c r="R1153"/>
      <c r="S1153"/>
      <c r="T1153"/>
    </row>
    <row r="1154" spans="17:20" x14ac:dyDescent="0.2">
      <c r="Q1154"/>
      <c r="R1154"/>
      <c r="S1154"/>
      <c r="T1154"/>
    </row>
    <row r="1155" spans="17:20" x14ac:dyDescent="0.2">
      <c r="Q1155"/>
      <c r="R1155"/>
      <c r="S1155"/>
      <c r="T1155"/>
    </row>
    <row r="1156" spans="17:20" x14ac:dyDescent="0.2">
      <c r="Q1156"/>
      <c r="R1156"/>
      <c r="S1156"/>
      <c r="T1156"/>
    </row>
    <row r="1157" spans="17:20" x14ac:dyDescent="0.2">
      <c r="Q1157"/>
      <c r="R1157"/>
      <c r="S1157"/>
      <c r="T1157"/>
    </row>
    <row r="1158" spans="17:20" x14ac:dyDescent="0.2">
      <c r="Q1158"/>
      <c r="R1158"/>
      <c r="S1158"/>
      <c r="T1158"/>
    </row>
    <row r="1159" spans="17:20" x14ac:dyDescent="0.2">
      <c r="Q1159"/>
      <c r="R1159"/>
      <c r="S1159"/>
      <c r="T1159"/>
    </row>
    <row r="1160" spans="17:20" x14ac:dyDescent="0.2">
      <c r="Q1160"/>
      <c r="R1160"/>
      <c r="S1160"/>
      <c r="T1160"/>
    </row>
    <row r="1161" spans="17:20" x14ac:dyDescent="0.2">
      <c r="Q1161"/>
      <c r="R1161"/>
      <c r="S1161"/>
      <c r="T1161"/>
    </row>
    <row r="1162" spans="17:20" x14ac:dyDescent="0.2">
      <c r="Q1162"/>
      <c r="R1162"/>
      <c r="S1162"/>
      <c r="T1162"/>
    </row>
    <row r="1163" spans="17:20" x14ac:dyDescent="0.2">
      <c r="Q1163"/>
      <c r="R1163"/>
      <c r="S1163"/>
      <c r="T1163"/>
    </row>
    <row r="1164" spans="17:20" x14ac:dyDescent="0.2">
      <c r="Q1164"/>
      <c r="R1164"/>
      <c r="S1164"/>
      <c r="T1164"/>
    </row>
    <row r="1165" spans="17:20" x14ac:dyDescent="0.2">
      <c r="Q1165"/>
      <c r="R1165"/>
      <c r="S1165"/>
      <c r="T1165"/>
    </row>
    <row r="1166" spans="17:20" x14ac:dyDescent="0.2">
      <c r="Q1166"/>
      <c r="R1166"/>
      <c r="S1166"/>
      <c r="T1166"/>
    </row>
    <row r="1167" spans="17:20" x14ac:dyDescent="0.2">
      <c r="Q1167"/>
      <c r="R1167"/>
      <c r="S1167"/>
      <c r="T1167"/>
    </row>
    <row r="1168" spans="17:20" x14ac:dyDescent="0.2">
      <c r="Q1168"/>
      <c r="R1168"/>
      <c r="S1168"/>
      <c r="T1168"/>
    </row>
    <row r="1169" spans="17:20" x14ac:dyDescent="0.2">
      <c r="Q1169"/>
      <c r="R1169"/>
      <c r="S1169"/>
      <c r="T1169"/>
    </row>
    <row r="1170" spans="17:20" x14ac:dyDescent="0.2">
      <c r="Q1170"/>
      <c r="R1170"/>
      <c r="S1170"/>
      <c r="T1170"/>
    </row>
    <row r="1171" spans="17:20" x14ac:dyDescent="0.2">
      <c r="Q1171"/>
      <c r="R1171"/>
      <c r="S1171"/>
      <c r="T1171"/>
    </row>
    <row r="1172" spans="17:20" x14ac:dyDescent="0.2">
      <c r="Q1172"/>
      <c r="R1172"/>
      <c r="S1172"/>
      <c r="T1172"/>
    </row>
    <row r="1173" spans="17:20" x14ac:dyDescent="0.2">
      <c r="Q1173"/>
      <c r="R1173"/>
      <c r="S1173"/>
      <c r="T1173"/>
    </row>
    <row r="1174" spans="17:20" x14ac:dyDescent="0.2">
      <c r="Q1174"/>
      <c r="R1174"/>
      <c r="S1174"/>
      <c r="T1174"/>
    </row>
    <row r="1175" spans="17:20" x14ac:dyDescent="0.2">
      <c r="Q1175"/>
      <c r="R1175"/>
      <c r="S1175"/>
      <c r="T1175"/>
    </row>
    <row r="1176" spans="17:20" x14ac:dyDescent="0.2">
      <c r="Q1176"/>
      <c r="R1176"/>
      <c r="S1176"/>
      <c r="T1176"/>
    </row>
    <row r="1177" spans="17:20" x14ac:dyDescent="0.2">
      <c r="Q1177"/>
      <c r="R1177"/>
      <c r="S1177"/>
      <c r="T1177"/>
    </row>
    <row r="1178" spans="17:20" x14ac:dyDescent="0.2">
      <c r="Q1178"/>
      <c r="R1178"/>
      <c r="S1178"/>
      <c r="T1178"/>
    </row>
    <row r="1179" spans="17:20" x14ac:dyDescent="0.2">
      <c r="Q1179"/>
      <c r="R1179"/>
      <c r="S1179"/>
      <c r="T1179"/>
    </row>
    <row r="1180" spans="17:20" x14ac:dyDescent="0.2">
      <c r="Q1180"/>
      <c r="R1180"/>
      <c r="S1180"/>
      <c r="T1180"/>
    </row>
    <row r="1181" spans="17:20" x14ac:dyDescent="0.2">
      <c r="Q1181"/>
      <c r="R1181"/>
      <c r="S1181"/>
      <c r="T1181"/>
    </row>
    <row r="1182" spans="17:20" x14ac:dyDescent="0.2">
      <c r="Q1182"/>
      <c r="R1182"/>
      <c r="S1182"/>
      <c r="T1182"/>
    </row>
    <row r="1183" spans="17:20" x14ac:dyDescent="0.2">
      <c r="Q1183"/>
      <c r="R1183"/>
      <c r="S1183"/>
      <c r="T1183"/>
    </row>
    <row r="1184" spans="17:20" x14ac:dyDescent="0.2">
      <c r="Q1184"/>
      <c r="R1184"/>
      <c r="S1184"/>
      <c r="T1184"/>
    </row>
    <row r="1185" spans="17:20" x14ac:dyDescent="0.2">
      <c r="Q1185"/>
      <c r="R1185"/>
      <c r="S1185"/>
      <c r="T1185"/>
    </row>
    <row r="1186" spans="17:20" x14ac:dyDescent="0.2">
      <c r="Q1186"/>
      <c r="R1186"/>
      <c r="S1186"/>
      <c r="T1186"/>
    </row>
    <row r="1187" spans="17:20" x14ac:dyDescent="0.2">
      <c r="Q1187"/>
      <c r="R1187"/>
      <c r="S1187"/>
      <c r="T1187"/>
    </row>
    <row r="1188" spans="17:20" x14ac:dyDescent="0.2">
      <c r="Q1188"/>
      <c r="R1188"/>
      <c r="S1188"/>
      <c r="T1188"/>
    </row>
    <row r="1189" spans="17:20" x14ac:dyDescent="0.2">
      <c r="Q1189"/>
      <c r="R1189"/>
      <c r="S1189"/>
      <c r="T1189"/>
    </row>
    <row r="1190" spans="17:20" x14ac:dyDescent="0.2">
      <c r="Q1190"/>
      <c r="R1190"/>
      <c r="S1190"/>
      <c r="T1190"/>
    </row>
    <row r="1191" spans="17:20" x14ac:dyDescent="0.2">
      <c r="Q1191"/>
      <c r="R1191"/>
      <c r="S1191"/>
      <c r="T1191"/>
    </row>
    <row r="1192" spans="17:20" x14ac:dyDescent="0.2">
      <c r="Q1192"/>
      <c r="R1192"/>
      <c r="S1192"/>
      <c r="T1192"/>
    </row>
    <row r="1193" spans="17:20" x14ac:dyDescent="0.2">
      <c r="Q1193"/>
      <c r="R1193"/>
      <c r="S1193"/>
      <c r="T1193"/>
    </row>
    <row r="1194" spans="17:20" x14ac:dyDescent="0.2">
      <c r="Q1194"/>
      <c r="R1194"/>
      <c r="S1194"/>
      <c r="T1194"/>
    </row>
    <row r="1195" spans="17:20" x14ac:dyDescent="0.2">
      <c r="Q1195"/>
      <c r="R1195"/>
      <c r="S1195"/>
      <c r="T1195"/>
    </row>
    <row r="1196" spans="17:20" x14ac:dyDescent="0.2">
      <c r="Q1196"/>
      <c r="R1196"/>
      <c r="S1196"/>
      <c r="T1196"/>
    </row>
    <row r="1197" spans="17:20" x14ac:dyDescent="0.2">
      <c r="Q1197"/>
      <c r="R1197"/>
      <c r="S1197"/>
      <c r="T1197"/>
    </row>
    <row r="1198" spans="17:20" x14ac:dyDescent="0.2">
      <c r="Q1198"/>
      <c r="R1198"/>
      <c r="S1198"/>
      <c r="T1198"/>
    </row>
    <row r="1199" spans="17:20" x14ac:dyDescent="0.2">
      <c r="Q1199"/>
      <c r="R1199"/>
      <c r="S1199"/>
      <c r="T1199"/>
    </row>
    <row r="1200" spans="17:20" x14ac:dyDescent="0.2">
      <c r="Q1200"/>
      <c r="R1200"/>
      <c r="S1200"/>
      <c r="T1200"/>
    </row>
    <row r="1201" spans="17:20" x14ac:dyDescent="0.2">
      <c r="Q1201"/>
      <c r="R1201"/>
      <c r="S1201"/>
      <c r="T1201"/>
    </row>
    <row r="1202" spans="17:20" x14ac:dyDescent="0.2">
      <c r="Q1202"/>
      <c r="R1202"/>
      <c r="S1202"/>
      <c r="T1202"/>
    </row>
    <row r="1203" spans="17:20" x14ac:dyDescent="0.2">
      <c r="Q1203"/>
      <c r="R1203"/>
      <c r="S1203"/>
      <c r="T1203"/>
    </row>
    <row r="1204" spans="17:20" x14ac:dyDescent="0.2">
      <c r="Q1204"/>
      <c r="R1204"/>
      <c r="S1204"/>
      <c r="T1204"/>
    </row>
    <row r="1205" spans="17:20" x14ac:dyDescent="0.2">
      <c r="Q1205"/>
      <c r="R1205"/>
      <c r="S1205"/>
      <c r="T1205"/>
    </row>
    <row r="1206" spans="17:20" x14ac:dyDescent="0.2">
      <c r="Q1206"/>
      <c r="R1206"/>
      <c r="S1206"/>
      <c r="T1206"/>
    </row>
    <row r="1207" spans="17:20" x14ac:dyDescent="0.2">
      <c r="Q1207"/>
      <c r="R1207"/>
      <c r="S1207"/>
      <c r="T1207"/>
    </row>
    <row r="1208" spans="17:20" x14ac:dyDescent="0.2">
      <c r="Q1208"/>
      <c r="R1208"/>
      <c r="S1208"/>
      <c r="T1208"/>
    </row>
    <row r="1209" spans="17:20" x14ac:dyDescent="0.2">
      <c r="Q1209"/>
      <c r="R1209"/>
      <c r="S1209"/>
      <c r="T1209"/>
    </row>
    <row r="1210" spans="17:20" x14ac:dyDescent="0.2">
      <c r="Q1210"/>
      <c r="R1210"/>
      <c r="S1210"/>
      <c r="T1210"/>
    </row>
    <row r="1211" spans="17:20" x14ac:dyDescent="0.2">
      <c r="Q1211"/>
      <c r="R1211"/>
      <c r="S1211"/>
      <c r="T1211"/>
    </row>
    <row r="1212" spans="17:20" x14ac:dyDescent="0.2">
      <c r="Q1212"/>
      <c r="R1212"/>
      <c r="S1212"/>
      <c r="T1212"/>
    </row>
    <row r="1213" spans="17:20" x14ac:dyDescent="0.2">
      <c r="Q1213"/>
      <c r="R1213"/>
      <c r="S1213"/>
      <c r="T1213"/>
    </row>
    <row r="1214" spans="17:20" x14ac:dyDescent="0.2">
      <c r="Q1214"/>
      <c r="R1214"/>
      <c r="S1214"/>
      <c r="T1214"/>
    </row>
    <row r="1215" spans="17:20" x14ac:dyDescent="0.2">
      <c r="Q1215"/>
      <c r="R1215"/>
      <c r="S1215"/>
      <c r="T1215"/>
    </row>
    <row r="1216" spans="17:20" x14ac:dyDescent="0.2">
      <c r="Q1216"/>
      <c r="R1216"/>
      <c r="S1216"/>
      <c r="T1216"/>
    </row>
    <row r="1217" spans="17:20" x14ac:dyDescent="0.2">
      <c r="Q1217"/>
      <c r="R1217"/>
      <c r="S1217"/>
      <c r="T1217"/>
    </row>
    <row r="1218" spans="17:20" x14ac:dyDescent="0.2">
      <c r="Q1218"/>
      <c r="R1218"/>
      <c r="S1218"/>
      <c r="T1218"/>
    </row>
    <row r="1219" spans="17:20" x14ac:dyDescent="0.2">
      <c r="Q1219"/>
      <c r="R1219"/>
      <c r="S1219"/>
      <c r="T1219"/>
    </row>
    <row r="1220" spans="17:20" x14ac:dyDescent="0.2">
      <c r="Q1220"/>
      <c r="R1220"/>
      <c r="S1220"/>
      <c r="T1220"/>
    </row>
    <row r="1221" spans="17:20" x14ac:dyDescent="0.2">
      <c r="Q1221"/>
      <c r="R1221"/>
      <c r="S1221"/>
      <c r="T1221"/>
    </row>
    <row r="1222" spans="17:20" x14ac:dyDescent="0.2">
      <c r="Q1222"/>
      <c r="R1222"/>
      <c r="S1222"/>
      <c r="T1222"/>
    </row>
    <row r="1223" spans="17:20" x14ac:dyDescent="0.2">
      <c r="Q1223"/>
      <c r="R1223"/>
      <c r="S1223"/>
      <c r="T1223"/>
    </row>
    <row r="1224" spans="17:20" x14ac:dyDescent="0.2">
      <c r="Q1224"/>
      <c r="R1224"/>
      <c r="S1224"/>
      <c r="T1224"/>
    </row>
    <row r="1225" spans="17:20" x14ac:dyDescent="0.2">
      <c r="Q1225"/>
      <c r="R1225"/>
      <c r="S1225"/>
      <c r="T1225"/>
    </row>
    <row r="1226" spans="17:20" x14ac:dyDescent="0.2">
      <c r="Q1226"/>
      <c r="R1226"/>
      <c r="S1226"/>
      <c r="T1226"/>
    </row>
    <row r="1227" spans="17:20" x14ac:dyDescent="0.2">
      <c r="Q1227"/>
      <c r="R1227"/>
      <c r="S1227"/>
      <c r="T1227"/>
    </row>
    <row r="1228" spans="17:20" x14ac:dyDescent="0.2">
      <c r="Q1228"/>
      <c r="R1228"/>
      <c r="S1228"/>
      <c r="T1228"/>
    </row>
    <row r="1229" spans="17:20" x14ac:dyDescent="0.2">
      <c r="Q1229"/>
      <c r="R1229"/>
      <c r="S1229"/>
      <c r="T1229"/>
    </row>
    <row r="1230" spans="17:20" x14ac:dyDescent="0.2">
      <c r="Q1230"/>
      <c r="R1230"/>
      <c r="S1230"/>
      <c r="T1230"/>
    </row>
    <row r="1231" spans="17:20" x14ac:dyDescent="0.2">
      <c r="Q1231"/>
      <c r="R1231"/>
      <c r="S1231"/>
      <c r="T1231"/>
    </row>
    <row r="1232" spans="17:20" x14ac:dyDescent="0.2">
      <c r="Q1232"/>
      <c r="R1232"/>
      <c r="S1232"/>
      <c r="T1232"/>
    </row>
    <row r="1233" spans="17:20" x14ac:dyDescent="0.2">
      <c r="Q1233"/>
      <c r="R1233"/>
      <c r="S1233"/>
      <c r="T1233"/>
    </row>
    <row r="1234" spans="17:20" x14ac:dyDescent="0.2">
      <c r="Q1234"/>
      <c r="R1234"/>
      <c r="S1234"/>
      <c r="T1234"/>
    </row>
    <row r="1235" spans="17:20" x14ac:dyDescent="0.2">
      <c r="Q1235"/>
      <c r="R1235"/>
      <c r="S1235"/>
      <c r="T1235"/>
    </row>
    <row r="1236" spans="17:20" x14ac:dyDescent="0.2">
      <c r="Q1236"/>
      <c r="R1236"/>
      <c r="S1236"/>
      <c r="T1236"/>
    </row>
  </sheetData>
  <mergeCells count="3">
    <mergeCell ref="H5:I5"/>
    <mergeCell ref="J5:K5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6705-3197-406F-BF98-920EDDBE8876}">
  <sheetPr>
    <tabColor rgb="FFC00000"/>
  </sheetPr>
  <dimension ref="B1:I77"/>
  <sheetViews>
    <sheetView showGridLines="0" view="pageBreakPreview" topLeftCell="A40" zoomScale="75" zoomScaleNormal="75" zoomScaleSheetLayoutView="75" workbookViewId="0">
      <selection activeCell="C73" sqref="C73"/>
    </sheetView>
  </sheetViews>
  <sheetFormatPr defaultColWidth="9" defaultRowHeight="11.25" x14ac:dyDescent="0.2"/>
  <cols>
    <col min="1" max="1" width="9" style="77"/>
    <col min="2" max="3" width="22.83203125" style="77" customWidth="1"/>
    <col min="4" max="4" width="40.5" style="77" customWidth="1"/>
    <col min="5" max="5" width="12.5" style="77" customWidth="1"/>
    <col min="6" max="6" width="9" style="77"/>
    <col min="7" max="9" width="5.83203125" style="77" customWidth="1"/>
    <col min="10" max="16384" width="9" style="77"/>
  </cols>
  <sheetData>
    <row r="1" spans="2:9" ht="15.75" customHeight="1" thickTop="1" x14ac:dyDescent="0.2">
      <c r="B1" s="298" t="s">
        <v>215</v>
      </c>
      <c r="C1" s="299"/>
      <c r="D1" s="299"/>
      <c r="E1" s="299"/>
      <c r="F1" s="299"/>
      <c r="G1" s="299"/>
      <c r="H1" s="299"/>
      <c r="I1" s="300"/>
    </row>
    <row r="2" spans="2:9" x14ac:dyDescent="0.2">
      <c r="B2" s="301"/>
      <c r="C2" s="302"/>
      <c r="D2" s="302"/>
      <c r="E2" s="302"/>
      <c r="F2" s="302"/>
      <c r="G2" s="302"/>
      <c r="H2" s="302"/>
      <c r="I2" s="303"/>
    </row>
    <row r="3" spans="2:9" ht="12" thickBot="1" x14ac:dyDescent="0.25">
      <c r="B3" s="102"/>
      <c r="C3" s="123"/>
      <c r="D3" s="123"/>
      <c r="E3" s="123"/>
      <c r="F3" s="123"/>
      <c r="G3" s="123"/>
      <c r="H3" s="123"/>
      <c r="I3" s="103"/>
    </row>
    <row r="4" spans="2:9" ht="27.75" customHeight="1" thickBot="1" x14ac:dyDescent="0.25">
      <c r="B4" s="271" t="s">
        <v>201</v>
      </c>
      <c r="C4" s="272"/>
      <c r="D4" s="237"/>
      <c r="E4" s="269" t="s">
        <v>77</v>
      </c>
      <c r="F4" s="270"/>
      <c r="G4" s="123"/>
      <c r="H4" s="123"/>
      <c r="I4" s="103"/>
    </row>
    <row r="5" spans="2:9" ht="12" thickBot="1" x14ac:dyDescent="0.25">
      <c r="B5" s="102"/>
      <c r="C5" s="123"/>
      <c r="D5" s="123"/>
      <c r="E5" s="123"/>
      <c r="F5" s="123"/>
      <c r="G5" s="123"/>
      <c r="H5" s="123"/>
      <c r="I5" s="103"/>
    </row>
    <row r="6" spans="2:9" ht="39.75" customHeight="1" thickBot="1" x14ac:dyDescent="0.25">
      <c r="B6" s="271" t="s">
        <v>204</v>
      </c>
      <c r="C6" s="272"/>
      <c r="D6" s="238"/>
      <c r="E6" s="269" t="s">
        <v>205</v>
      </c>
      <c r="F6" s="270"/>
      <c r="G6" s="123"/>
      <c r="H6" s="123"/>
      <c r="I6" s="103"/>
    </row>
    <row r="7" spans="2:9" ht="22.5" customHeight="1" x14ac:dyDescent="0.2">
      <c r="B7" s="102"/>
      <c r="C7" s="123"/>
      <c r="D7" s="239" t="str">
        <f>IF(AND(D4="",D6=""),"Check",IF(AND(D4="No",D6=""),"OK",IF(AND(D4="No",D6&lt;&gt;""),"Non compilare la cella D6",IF(AND(D4="Si",OR(D6=2,D6=3)),"OK","Indicare numero componenti ATS"))))</f>
        <v>Check</v>
      </c>
      <c r="E7" s="123"/>
      <c r="F7" s="123"/>
      <c r="G7" s="123"/>
      <c r="H7" s="123"/>
      <c r="I7" s="103"/>
    </row>
    <row r="8" spans="2:9" ht="12.75" thickBot="1" x14ac:dyDescent="0.25">
      <c r="B8" s="311" t="s">
        <v>90</v>
      </c>
      <c r="C8" s="312"/>
      <c r="D8" s="312"/>
      <c r="E8" s="312"/>
      <c r="F8" s="312"/>
      <c r="G8" s="312"/>
      <c r="H8" s="312"/>
      <c r="I8" s="313"/>
    </row>
    <row r="9" spans="2:9" ht="28.5" customHeight="1" thickBot="1" x14ac:dyDescent="0.25">
      <c r="B9" s="304" t="s">
        <v>43</v>
      </c>
      <c r="C9" s="305"/>
      <c r="D9" s="131"/>
      <c r="E9" s="269" t="s">
        <v>77</v>
      </c>
      <c r="F9" s="270"/>
      <c r="G9" s="123"/>
      <c r="H9" s="123"/>
      <c r="I9" s="103"/>
    </row>
    <row r="10" spans="2:9" ht="24" customHeight="1" thickBot="1" x14ac:dyDescent="0.25">
      <c r="B10" s="304" t="s">
        <v>200</v>
      </c>
      <c r="C10" s="305"/>
      <c r="D10" s="234"/>
      <c r="E10" s="269"/>
      <c r="F10" s="270"/>
      <c r="G10" s="123"/>
      <c r="H10" s="123"/>
      <c r="I10" s="103"/>
    </row>
    <row r="11" spans="2:9" ht="30" customHeight="1" thickBot="1" x14ac:dyDescent="0.25">
      <c r="B11" s="306" t="s">
        <v>69</v>
      </c>
      <c r="C11" s="307"/>
      <c r="D11" s="132"/>
      <c r="E11" s="269" t="s">
        <v>77</v>
      </c>
      <c r="F11" s="270"/>
      <c r="G11" s="123"/>
      <c r="H11" s="123"/>
      <c r="I11" s="103"/>
    </row>
    <row r="12" spans="2:9" x14ac:dyDescent="0.2">
      <c r="B12" s="308" t="s">
        <v>44</v>
      </c>
      <c r="C12" s="155" t="s">
        <v>45</v>
      </c>
      <c r="D12" s="133"/>
      <c r="E12" s="269" t="s">
        <v>77</v>
      </c>
      <c r="F12" s="270"/>
      <c r="G12" s="123"/>
      <c r="H12" s="123"/>
      <c r="I12" s="103"/>
    </row>
    <row r="13" spans="2:9" x14ac:dyDescent="0.2">
      <c r="B13" s="309"/>
      <c r="C13" s="156" t="s">
        <v>46</v>
      </c>
      <c r="D13" s="134"/>
      <c r="E13" s="269" t="s">
        <v>77</v>
      </c>
      <c r="F13" s="270"/>
      <c r="G13" s="123"/>
      <c r="H13" s="123"/>
      <c r="I13" s="103"/>
    </row>
    <row r="14" spans="2:9" x14ac:dyDescent="0.2">
      <c r="B14" s="309"/>
      <c r="C14" s="156" t="s">
        <v>47</v>
      </c>
      <c r="D14" s="134"/>
      <c r="E14" s="269" t="s">
        <v>77</v>
      </c>
      <c r="F14" s="270"/>
      <c r="G14" s="123"/>
      <c r="H14" s="123"/>
      <c r="I14" s="103"/>
    </row>
    <row r="15" spans="2:9" ht="12" thickBot="1" x14ac:dyDescent="0.25">
      <c r="B15" s="310"/>
      <c r="C15" s="157" t="s">
        <v>48</v>
      </c>
      <c r="D15" s="135"/>
      <c r="E15" s="124"/>
      <c r="F15" s="123"/>
      <c r="G15" s="123"/>
      <c r="H15" s="123"/>
      <c r="I15" s="103"/>
    </row>
    <row r="16" spans="2:9" x14ac:dyDescent="0.2">
      <c r="B16" s="308" t="s">
        <v>49</v>
      </c>
      <c r="C16" s="155" t="s">
        <v>45</v>
      </c>
      <c r="D16" s="133"/>
      <c r="E16" s="269" t="s">
        <v>77</v>
      </c>
      <c r="F16" s="270"/>
      <c r="G16" s="123"/>
      <c r="H16" s="123"/>
      <c r="I16" s="103"/>
    </row>
    <row r="17" spans="2:9" x14ac:dyDescent="0.2">
      <c r="B17" s="309"/>
      <c r="C17" s="156" t="s">
        <v>46</v>
      </c>
      <c r="D17" s="134"/>
      <c r="E17" s="269" t="s">
        <v>77</v>
      </c>
      <c r="F17" s="270"/>
      <c r="G17" s="123"/>
      <c r="H17" s="123"/>
      <c r="I17" s="103"/>
    </row>
    <row r="18" spans="2:9" x14ac:dyDescent="0.2">
      <c r="B18" s="309"/>
      <c r="C18" s="156" t="s">
        <v>47</v>
      </c>
      <c r="D18" s="134"/>
      <c r="E18" s="269" t="s">
        <v>77</v>
      </c>
      <c r="F18" s="270"/>
      <c r="G18" s="123"/>
      <c r="H18" s="123"/>
      <c r="I18" s="103"/>
    </row>
    <row r="19" spans="2:9" ht="12" thickBot="1" x14ac:dyDescent="0.25">
      <c r="B19" s="310"/>
      <c r="C19" s="157" t="s">
        <v>48</v>
      </c>
      <c r="D19" s="135"/>
      <c r="E19" s="124"/>
      <c r="F19" s="123"/>
      <c r="G19" s="123"/>
      <c r="H19" s="123"/>
      <c r="I19" s="103"/>
    </row>
    <row r="20" spans="2:9" x14ac:dyDescent="0.2">
      <c r="B20" s="308" t="s">
        <v>50</v>
      </c>
      <c r="C20" s="155" t="s">
        <v>45</v>
      </c>
      <c r="D20" s="133"/>
      <c r="E20" s="269" t="s">
        <v>77</v>
      </c>
      <c r="F20" s="270"/>
      <c r="G20" s="123"/>
      <c r="H20" s="123"/>
      <c r="I20" s="103"/>
    </row>
    <row r="21" spans="2:9" x14ac:dyDescent="0.2">
      <c r="B21" s="309"/>
      <c r="C21" s="156" t="s">
        <v>46</v>
      </c>
      <c r="D21" s="134"/>
      <c r="E21" s="269" t="s">
        <v>77</v>
      </c>
      <c r="F21" s="270"/>
      <c r="G21" s="123"/>
      <c r="H21" s="123"/>
      <c r="I21" s="103"/>
    </row>
    <row r="22" spans="2:9" x14ac:dyDescent="0.2">
      <c r="B22" s="309"/>
      <c r="C22" s="156" t="s">
        <v>47</v>
      </c>
      <c r="D22" s="134"/>
      <c r="E22" s="269" t="s">
        <v>77</v>
      </c>
      <c r="F22" s="270"/>
      <c r="G22" s="123"/>
      <c r="H22" s="123"/>
      <c r="I22" s="103"/>
    </row>
    <row r="23" spans="2:9" ht="12" thickBot="1" x14ac:dyDescent="0.25">
      <c r="B23" s="310"/>
      <c r="C23" s="157" t="s">
        <v>48</v>
      </c>
      <c r="D23" s="135"/>
      <c r="E23" s="124"/>
      <c r="F23" s="125"/>
      <c r="G23" s="123"/>
      <c r="H23" s="123"/>
      <c r="I23" s="103"/>
    </row>
    <row r="24" spans="2:9" ht="12.75" thickBot="1" x14ac:dyDescent="0.25">
      <c r="B24" s="311" t="s">
        <v>91</v>
      </c>
      <c r="C24" s="312"/>
      <c r="D24" s="312"/>
      <c r="E24" s="312"/>
      <c r="F24" s="312"/>
      <c r="G24" s="312"/>
      <c r="H24" s="312"/>
      <c r="I24" s="313"/>
    </row>
    <row r="25" spans="2:9" ht="12" thickBot="1" x14ac:dyDescent="0.25">
      <c r="B25" s="97" t="s">
        <v>51</v>
      </c>
      <c r="C25" s="104"/>
      <c r="D25" s="269" t="s">
        <v>77</v>
      </c>
      <c r="E25" s="270"/>
      <c r="F25" s="123"/>
      <c r="G25" s="123"/>
      <c r="H25" s="123"/>
      <c r="I25" s="103"/>
    </row>
    <row r="26" spans="2:9" ht="12" thickBot="1" x14ac:dyDescent="0.25">
      <c r="B26" s="98" t="s">
        <v>52</v>
      </c>
      <c r="C26" s="104"/>
      <c r="D26" s="269" t="s">
        <v>77</v>
      </c>
      <c r="E26" s="270"/>
      <c r="F26" s="123"/>
      <c r="G26" s="123"/>
      <c r="H26" s="123"/>
      <c r="I26" s="103"/>
    </row>
    <row r="27" spans="2:9" ht="12.75" thickBot="1" x14ac:dyDescent="0.25">
      <c r="B27" s="120" t="s">
        <v>92</v>
      </c>
      <c r="C27" s="126"/>
      <c r="D27" s="126"/>
      <c r="E27" s="126"/>
      <c r="F27" s="126"/>
      <c r="G27" s="126"/>
      <c r="H27" s="126"/>
      <c r="I27" s="121"/>
    </row>
    <row r="28" spans="2:9" ht="18" customHeight="1" thickBot="1" x14ac:dyDescent="0.25">
      <c r="B28" s="97" t="s">
        <v>53</v>
      </c>
      <c r="C28" s="332"/>
      <c r="D28" s="333"/>
      <c r="E28" s="334"/>
      <c r="F28" s="269" t="s">
        <v>77</v>
      </c>
      <c r="G28" s="270"/>
      <c r="H28" s="270"/>
      <c r="I28" s="326"/>
    </row>
    <row r="29" spans="2:9" ht="18" customHeight="1" thickBot="1" x14ac:dyDescent="0.25">
      <c r="B29" s="99" t="s">
        <v>55</v>
      </c>
      <c r="C29" s="294"/>
      <c r="D29" s="295"/>
      <c r="E29" s="296"/>
      <c r="F29" s="269" t="s">
        <v>77</v>
      </c>
      <c r="G29" s="270"/>
      <c r="H29" s="270"/>
      <c r="I29" s="326"/>
    </row>
    <row r="30" spans="2:9" ht="18" customHeight="1" thickBot="1" x14ac:dyDescent="0.25">
      <c r="B30" s="99" t="s">
        <v>78</v>
      </c>
      <c r="C30" s="294"/>
      <c r="D30" s="295"/>
      <c r="E30" s="296"/>
      <c r="F30" s="269" t="s">
        <v>77</v>
      </c>
      <c r="G30" s="270"/>
      <c r="H30" s="270"/>
      <c r="I30" s="326"/>
    </row>
    <row r="31" spans="2:9" ht="18" customHeight="1" thickBot="1" x14ac:dyDescent="0.25">
      <c r="B31" s="99" t="s">
        <v>54</v>
      </c>
      <c r="C31" s="294"/>
      <c r="D31" s="295"/>
      <c r="E31" s="296"/>
      <c r="F31" s="269" t="s">
        <v>77</v>
      </c>
      <c r="G31" s="270"/>
      <c r="H31" s="270"/>
      <c r="I31" s="326"/>
    </row>
    <row r="32" spans="2:9" ht="18" customHeight="1" thickBot="1" x14ac:dyDescent="0.25">
      <c r="B32" s="99" t="s">
        <v>56</v>
      </c>
      <c r="C32" s="294"/>
      <c r="D32" s="295"/>
      <c r="E32" s="296"/>
      <c r="F32" s="269" t="s">
        <v>77</v>
      </c>
      <c r="G32" s="270"/>
      <c r="H32" s="270"/>
      <c r="I32" s="326"/>
    </row>
    <row r="33" spans="2:9" ht="18" customHeight="1" thickBot="1" x14ac:dyDescent="0.25">
      <c r="B33" s="99" t="s">
        <v>57</v>
      </c>
      <c r="C33" s="294"/>
      <c r="D33" s="295"/>
      <c r="E33" s="296"/>
      <c r="F33" s="269" t="s">
        <v>77</v>
      </c>
      <c r="G33" s="270"/>
      <c r="H33" s="270"/>
      <c r="I33" s="326"/>
    </row>
    <row r="34" spans="2:9" ht="18" customHeight="1" thickBot="1" x14ac:dyDescent="0.25">
      <c r="B34" s="99" t="s">
        <v>79</v>
      </c>
      <c r="C34" s="294"/>
      <c r="D34" s="295"/>
      <c r="E34" s="296"/>
      <c r="F34" s="123"/>
      <c r="G34" s="123"/>
      <c r="H34" s="123"/>
      <c r="I34" s="103"/>
    </row>
    <row r="35" spans="2:9" ht="18" customHeight="1" thickBot="1" x14ac:dyDescent="0.25">
      <c r="B35" s="99" t="s">
        <v>58</v>
      </c>
      <c r="C35" s="294"/>
      <c r="D35" s="295"/>
      <c r="E35" s="296"/>
      <c r="F35" s="269" t="s">
        <v>77</v>
      </c>
      <c r="G35" s="270"/>
      <c r="H35" s="270"/>
      <c r="I35" s="326"/>
    </row>
    <row r="36" spans="2:9" ht="18" customHeight="1" thickBot="1" x14ac:dyDescent="0.25">
      <c r="B36" s="99" t="s">
        <v>80</v>
      </c>
      <c r="C36" s="294"/>
      <c r="D36" s="295"/>
      <c r="E36" s="296"/>
      <c r="F36" s="123"/>
      <c r="G36" s="123"/>
      <c r="H36" s="123"/>
      <c r="I36" s="103"/>
    </row>
    <row r="37" spans="2:9" ht="18" customHeight="1" thickBot="1" x14ac:dyDescent="0.25">
      <c r="B37" s="99" t="s">
        <v>59</v>
      </c>
      <c r="C37" s="294"/>
      <c r="D37" s="295"/>
      <c r="E37" s="296"/>
      <c r="F37" s="123"/>
      <c r="G37" s="123"/>
      <c r="H37" s="123"/>
      <c r="I37" s="103"/>
    </row>
    <row r="38" spans="2:9" ht="18" customHeight="1" thickBot="1" x14ac:dyDescent="0.25">
      <c r="B38" s="99" t="s">
        <v>60</v>
      </c>
      <c r="C38" s="327"/>
      <c r="D38" s="328"/>
      <c r="E38" s="329"/>
      <c r="F38" s="269" t="s">
        <v>77</v>
      </c>
      <c r="G38" s="270"/>
      <c r="H38" s="270"/>
      <c r="I38" s="326"/>
    </row>
    <row r="39" spans="2:9" ht="12.75" thickBot="1" x14ac:dyDescent="0.25">
      <c r="B39" s="147" t="s">
        <v>93</v>
      </c>
      <c r="C39" s="148"/>
      <c r="D39" s="148"/>
      <c r="E39" s="148"/>
      <c r="F39" s="148"/>
      <c r="G39" s="148"/>
      <c r="H39" s="148"/>
      <c r="I39" s="149"/>
    </row>
    <row r="40" spans="2:9" ht="15.95" customHeight="1" thickBot="1" x14ac:dyDescent="0.25">
      <c r="B40" s="97" t="s">
        <v>53</v>
      </c>
      <c r="C40" s="335"/>
      <c r="D40" s="336"/>
      <c r="E40" s="337"/>
      <c r="F40" s="269"/>
      <c r="G40" s="270"/>
      <c r="H40" s="122"/>
      <c r="I40" s="127"/>
    </row>
    <row r="41" spans="2:9" ht="15.95" customHeight="1" thickBot="1" x14ac:dyDescent="0.25">
      <c r="B41" s="99" t="s">
        <v>55</v>
      </c>
      <c r="C41" s="281"/>
      <c r="D41" s="282"/>
      <c r="E41" s="283"/>
      <c r="F41" s="269"/>
      <c r="G41" s="270"/>
      <c r="H41" s="123"/>
      <c r="I41" s="103"/>
    </row>
    <row r="42" spans="2:9" ht="15.95" customHeight="1" thickBot="1" x14ac:dyDescent="0.25">
      <c r="B42" s="99" t="s">
        <v>78</v>
      </c>
      <c r="C42" s="338"/>
      <c r="D42" s="339"/>
      <c r="E42" s="340"/>
      <c r="F42" s="269"/>
      <c r="G42" s="270"/>
      <c r="H42" s="123"/>
      <c r="I42" s="103"/>
    </row>
    <row r="43" spans="2:9" ht="15.95" customHeight="1" thickBot="1" x14ac:dyDescent="0.25">
      <c r="B43" s="99" t="s">
        <v>54</v>
      </c>
      <c r="C43" s="281"/>
      <c r="D43" s="282"/>
      <c r="E43" s="283"/>
      <c r="F43" s="269"/>
      <c r="G43" s="270"/>
      <c r="H43" s="123"/>
      <c r="I43" s="103"/>
    </row>
    <row r="44" spans="2:9" ht="15.95" customHeight="1" thickBot="1" x14ac:dyDescent="0.25">
      <c r="B44" s="99" t="s">
        <v>56</v>
      </c>
      <c r="C44" s="281"/>
      <c r="D44" s="282"/>
      <c r="E44" s="283"/>
      <c r="F44" s="269"/>
      <c r="G44" s="270"/>
      <c r="H44" s="123"/>
      <c r="I44" s="103"/>
    </row>
    <row r="45" spans="2:9" ht="15.95" customHeight="1" thickBot="1" x14ac:dyDescent="0.25">
      <c r="B45" s="99" t="s">
        <v>57</v>
      </c>
      <c r="C45" s="281"/>
      <c r="D45" s="282"/>
      <c r="E45" s="283"/>
      <c r="F45" s="269"/>
      <c r="G45" s="270"/>
      <c r="H45" s="111"/>
      <c r="I45" s="103"/>
    </row>
    <row r="46" spans="2:9" ht="15.95" customHeight="1" thickBot="1" x14ac:dyDescent="0.25">
      <c r="B46" s="99" t="s">
        <v>79</v>
      </c>
      <c r="C46" s="281"/>
      <c r="D46" s="282"/>
      <c r="E46" s="283"/>
      <c r="F46" s="123"/>
      <c r="G46" s="123"/>
      <c r="H46" s="123"/>
      <c r="I46" s="103"/>
    </row>
    <row r="47" spans="2:9" ht="15.95" customHeight="1" thickBot="1" x14ac:dyDescent="0.25">
      <c r="B47" s="99" t="s">
        <v>58</v>
      </c>
      <c r="C47" s="281"/>
      <c r="D47" s="282"/>
      <c r="E47" s="283"/>
      <c r="F47" s="269"/>
      <c r="G47" s="270"/>
      <c r="H47" s="111"/>
      <c r="I47" s="128"/>
    </row>
    <row r="48" spans="2:9" ht="15.95" customHeight="1" thickBot="1" x14ac:dyDescent="0.25">
      <c r="B48" s="99" t="s">
        <v>80</v>
      </c>
      <c r="C48" s="281"/>
      <c r="D48" s="282"/>
      <c r="E48" s="283"/>
      <c r="F48" s="123"/>
      <c r="G48" s="123"/>
      <c r="H48" s="123"/>
      <c r="I48" s="103"/>
    </row>
    <row r="49" spans="2:9" ht="15.95" customHeight="1" thickBot="1" x14ac:dyDescent="0.25">
      <c r="B49" s="99" t="s">
        <v>59</v>
      </c>
      <c r="C49" s="281"/>
      <c r="D49" s="282"/>
      <c r="E49" s="283"/>
      <c r="F49" s="123"/>
      <c r="G49" s="123"/>
      <c r="H49" s="111"/>
      <c r="I49" s="128"/>
    </row>
    <row r="50" spans="2:9" ht="15.95" customHeight="1" thickBot="1" x14ac:dyDescent="0.25">
      <c r="B50" s="136" t="s">
        <v>60</v>
      </c>
      <c r="C50" s="273"/>
      <c r="D50" s="274"/>
      <c r="E50" s="275"/>
      <c r="F50" s="347"/>
      <c r="G50" s="348"/>
      <c r="H50" s="137"/>
      <c r="I50" s="138"/>
    </row>
    <row r="51" spans="2:9" ht="12.75" thickBot="1" x14ac:dyDescent="0.25">
      <c r="B51" s="330" t="s">
        <v>94</v>
      </c>
      <c r="C51" s="297"/>
      <c r="D51" s="297"/>
      <c r="E51" s="297"/>
      <c r="F51" s="297"/>
      <c r="G51" s="297"/>
      <c r="H51" s="297"/>
      <c r="I51" s="331"/>
    </row>
    <row r="52" spans="2:9" ht="18" customHeight="1" thickBot="1" x14ac:dyDescent="0.25">
      <c r="B52" s="97" t="s">
        <v>53</v>
      </c>
      <c r="C52" s="332"/>
      <c r="D52" s="333"/>
      <c r="E52" s="334"/>
      <c r="F52" s="341" t="s">
        <v>77</v>
      </c>
      <c r="G52" s="342"/>
      <c r="H52" s="342"/>
      <c r="I52" s="343"/>
    </row>
    <row r="53" spans="2:9" ht="18" customHeight="1" thickBot="1" x14ac:dyDescent="0.25">
      <c r="B53" s="99" t="s">
        <v>55</v>
      </c>
      <c r="C53" s="294"/>
      <c r="D53" s="295"/>
      <c r="E53" s="296"/>
      <c r="F53" s="269" t="s">
        <v>77</v>
      </c>
      <c r="G53" s="270"/>
      <c r="H53" s="270"/>
      <c r="I53" s="326"/>
    </row>
    <row r="54" spans="2:9" ht="18" customHeight="1" thickBot="1" x14ac:dyDescent="0.25">
      <c r="B54" s="99" t="s">
        <v>78</v>
      </c>
      <c r="C54" s="294"/>
      <c r="D54" s="295"/>
      <c r="E54" s="296"/>
      <c r="F54" s="269" t="s">
        <v>77</v>
      </c>
      <c r="G54" s="270"/>
      <c r="H54" s="270"/>
      <c r="I54" s="326"/>
    </row>
    <row r="55" spans="2:9" ht="18" customHeight="1" thickBot="1" x14ac:dyDescent="0.25">
      <c r="B55" s="99" t="s">
        <v>54</v>
      </c>
      <c r="C55" s="294"/>
      <c r="D55" s="295"/>
      <c r="E55" s="296"/>
      <c r="F55" s="269" t="s">
        <v>77</v>
      </c>
      <c r="G55" s="270"/>
      <c r="H55" s="270"/>
      <c r="I55" s="326"/>
    </row>
    <row r="56" spans="2:9" ht="18" customHeight="1" thickBot="1" x14ac:dyDescent="0.25">
      <c r="B56" s="99" t="s">
        <v>56</v>
      </c>
      <c r="C56" s="294"/>
      <c r="D56" s="295"/>
      <c r="E56" s="296"/>
      <c r="F56" s="269" t="s">
        <v>77</v>
      </c>
      <c r="G56" s="270"/>
      <c r="H56" s="270"/>
      <c r="I56" s="326"/>
    </row>
    <row r="57" spans="2:9" ht="18" customHeight="1" thickBot="1" x14ac:dyDescent="0.25">
      <c r="B57" s="99" t="s">
        <v>57</v>
      </c>
      <c r="C57" s="294"/>
      <c r="D57" s="295"/>
      <c r="E57" s="296"/>
      <c r="F57" s="269" t="s">
        <v>77</v>
      </c>
      <c r="G57" s="270"/>
      <c r="H57" s="270"/>
      <c r="I57" s="326"/>
    </row>
    <row r="58" spans="2:9" ht="18" customHeight="1" thickBot="1" x14ac:dyDescent="0.25">
      <c r="B58" s="99" t="s">
        <v>79</v>
      </c>
      <c r="C58" s="294"/>
      <c r="D58" s="295"/>
      <c r="E58" s="296"/>
      <c r="F58" s="123"/>
      <c r="G58" s="123"/>
      <c r="H58" s="123"/>
      <c r="I58" s="103"/>
    </row>
    <row r="59" spans="2:9" ht="18" customHeight="1" thickBot="1" x14ac:dyDescent="0.25">
      <c r="B59" s="99" t="s">
        <v>58</v>
      </c>
      <c r="C59" s="294"/>
      <c r="D59" s="295"/>
      <c r="E59" s="296"/>
      <c r="F59" s="269" t="s">
        <v>77</v>
      </c>
      <c r="G59" s="270"/>
      <c r="H59" s="270"/>
      <c r="I59" s="326"/>
    </row>
    <row r="60" spans="2:9" ht="18" customHeight="1" thickBot="1" x14ac:dyDescent="0.25">
      <c r="B60" s="99" t="s">
        <v>80</v>
      </c>
      <c r="C60" s="294"/>
      <c r="D60" s="295"/>
      <c r="E60" s="296"/>
      <c r="F60" s="123"/>
      <c r="G60" s="123"/>
      <c r="H60" s="123"/>
      <c r="I60" s="103"/>
    </row>
    <row r="61" spans="2:9" ht="18" customHeight="1" thickBot="1" x14ac:dyDescent="0.25">
      <c r="B61" s="99" t="s">
        <v>59</v>
      </c>
      <c r="C61" s="294"/>
      <c r="D61" s="295"/>
      <c r="E61" s="296"/>
      <c r="F61" s="123"/>
      <c r="G61" s="123"/>
      <c r="H61" s="111"/>
      <c r="I61" s="128"/>
    </row>
    <row r="62" spans="2:9" ht="18" customHeight="1" thickBot="1" x14ac:dyDescent="0.25">
      <c r="B62" s="99" t="s">
        <v>60</v>
      </c>
      <c r="C62" s="327"/>
      <c r="D62" s="328"/>
      <c r="E62" s="329"/>
      <c r="F62" s="269" t="s">
        <v>77</v>
      </c>
      <c r="G62" s="270"/>
      <c r="H62" s="270"/>
      <c r="I62" s="326"/>
    </row>
    <row r="63" spans="2:9" ht="12.75" thickBot="1" x14ac:dyDescent="0.25">
      <c r="B63" s="278" t="s">
        <v>95</v>
      </c>
      <c r="C63" s="279"/>
      <c r="D63" s="279"/>
      <c r="E63" s="279"/>
      <c r="F63" s="279"/>
      <c r="G63" s="279"/>
      <c r="H63" s="279"/>
      <c r="I63" s="280"/>
    </row>
    <row r="64" spans="2:9" ht="12" thickBot="1" x14ac:dyDescent="0.25">
      <c r="B64" s="97" t="s">
        <v>61</v>
      </c>
      <c r="C64" s="332"/>
      <c r="D64" s="333"/>
      <c r="E64" s="334"/>
      <c r="F64" s="123"/>
      <c r="G64" s="123"/>
      <c r="H64" s="123"/>
      <c r="I64" s="103"/>
    </row>
    <row r="65" spans="2:9" ht="12" thickBot="1" x14ac:dyDescent="0.25">
      <c r="B65" s="99" t="s">
        <v>62</v>
      </c>
      <c r="C65" s="294"/>
      <c r="D65" s="295"/>
      <c r="E65" s="296"/>
      <c r="F65" s="123"/>
      <c r="G65" s="123"/>
      <c r="H65" s="123"/>
      <c r="I65" s="103"/>
    </row>
    <row r="66" spans="2:9" ht="12.75" thickBot="1" x14ac:dyDescent="0.25">
      <c r="B66" s="278" t="s">
        <v>96</v>
      </c>
      <c r="C66" s="279"/>
      <c r="D66" s="279"/>
      <c r="E66" s="279"/>
      <c r="F66" s="279"/>
      <c r="G66" s="279"/>
      <c r="H66" s="279"/>
      <c r="I66" s="280"/>
    </row>
    <row r="67" spans="2:9" ht="12" thickBot="1" x14ac:dyDescent="0.25">
      <c r="B67" s="97" t="s">
        <v>63</v>
      </c>
      <c r="C67" s="158"/>
      <c r="D67" s="116" t="s">
        <v>64</v>
      </c>
      <c r="E67" s="287"/>
      <c r="F67" s="288"/>
      <c r="G67" s="289"/>
      <c r="H67" s="289"/>
      <c r="I67" s="290"/>
    </row>
    <row r="68" spans="2:9" ht="12.75" thickBot="1" x14ac:dyDescent="0.25">
      <c r="B68" s="278" t="s">
        <v>97</v>
      </c>
      <c r="C68" s="279"/>
      <c r="D68" s="279"/>
      <c r="E68" s="279"/>
      <c r="F68" s="279"/>
      <c r="G68" s="279"/>
      <c r="H68" s="279"/>
      <c r="I68" s="280"/>
    </row>
    <row r="69" spans="2:9" ht="35.1" customHeight="1" thickBot="1" x14ac:dyDescent="0.25">
      <c r="B69" s="129" t="s">
        <v>101</v>
      </c>
      <c r="C69" s="344"/>
      <c r="D69" s="345"/>
      <c r="E69" s="346"/>
      <c r="F69" s="317" t="s">
        <v>77</v>
      </c>
      <c r="G69" s="318"/>
      <c r="H69" s="318"/>
      <c r="I69" s="319"/>
    </row>
    <row r="70" spans="2:9" ht="35.1" customHeight="1" thickBot="1" x14ac:dyDescent="0.25">
      <c r="B70" s="130" t="s">
        <v>74</v>
      </c>
      <c r="C70" s="338"/>
      <c r="D70" s="339"/>
      <c r="E70" s="340"/>
      <c r="F70" s="323" t="s">
        <v>77</v>
      </c>
      <c r="G70" s="324"/>
      <c r="H70" s="324"/>
      <c r="I70" s="325"/>
    </row>
    <row r="71" spans="2:9" ht="35.1" customHeight="1" thickBot="1" x14ac:dyDescent="0.25">
      <c r="B71" s="130" t="s">
        <v>65</v>
      </c>
      <c r="C71" s="314"/>
      <c r="D71" s="315"/>
      <c r="E71" s="316"/>
      <c r="F71" s="320" t="s">
        <v>77</v>
      </c>
      <c r="G71" s="321"/>
      <c r="H71" s="321"/>
      <c r="I71" s="322"/>
    </row>
    <row r="72" spans="2:9" ht="12.75" thickBot="1" x14ac:dyDescent="0.25">
      <c r="B72" s="278" t="s">
        <v>98</v>
      </c>
      <c r="C72" s="297"/>
      <c r="D72" s="297"/>
      <c r="E72" s="297"/>
      <c r="F72" s="279"/>
      <c r="G72" s="279"/>
      <c r="H72" s="279"/>
      <c r="I72" s="280"/>
    </row>
    <row r="73" spans="2:9" ht="24" customHeight="1" thickBot="1" x14ac:dyDescent="0.25">
      <c r="B73" s="119" t="s">
        <v>66</v>
      </c>
      <c r="C73" s="172"/>
      <c r="D73" s="291" t="s">
        <v>77</v>
      </c>
      <c r="E73" s="292"/>
      <c r="F73" s="292"/>
      <c r="G73" s="292"/>
      <c r="H73" s="292"/>
      <c r="I73" s="293"/>
    </row>
    <row r="74" spans="2:9" ht="12.75" thickTop="1" thickBot="1" x14ac:dyDescent="0.25">
      <c r="B74" s="284"/>
      <c r="C74" s="285"/>
      <c r="D74" s="285"/>
      <c r="E74" s="285"/>
      <c r="F74" s="285"/>
      <c r="G74" s="285"/>
      <c r="H74" s="285"/>
      <c r="I74" s="286"/>
    </row>
    <row r="75" spans="2:9" ht="12" thickTop="1" x14ac:dyDescent="0.2">
      <c r="B75" s="276" t="str">
        <f>IF(AND(D7="OK",D9&lt;&gt;"",D10&lt;&gt;"",D12&lt;&gt;"",D13&lt;&gt;"",D14&lt;&gt;"",D16&lt;&gt;"",D17&lt;&gt;"",D18&lt;&gt;"",D20&lt;&gt;"",D21&lt;&gt;"",D22&lt;&gt;"",C25&lt;&gt;"",C26&lt;&gt;"",C28&lt;&gt;"",C29&lt;&gt;"",C30&lt;&gt;"",C31&lt;&gt;"",C32&lt;&gt;"",C33&lt;&gt;"",C35&lt;&gt;"",C38&lt;&gt;"",C52&lt;&gt;"",C53&lt;&gt;"",C54&lt;&gt;"",C55&lt;&gt;"",C56&lt;&gt;"",C57&lt;&gt;"",C59&lt;&gt;"",C62&lt;&gt;"",D11&lt;&gt;"",C69&lt;&gt;"",C70&lt;&gt;"",C71&lt;&gt;"",C73&lt;&gt;""),"OK","Completare o compilare correttamente")</f>
        <v>Completare o compilare correttamente</v>
      </c>
      <c r="C75" s="276"/>
      <c r="D75" s="276"/>
      <c r="E75" s="276"/>
      <c r="F75" s="276"/>
      <c r="G75" s="276"/>
      <c r="H75" s="276"/>
      <c r="I75" s="276"/>
    </row>
    <row r="76" spans="2:9" ht="15.75" x14ac:dyDescent="0.25">
      <c r="B76" s="277" t="str">
        <f>IF(B75&lt;&gt;"OK","Completare la compilazione della presente sezione",IF(AND(D4="No",B75="OK"),"OK",IF(AND(D4="Si",D6=2,B75="OK",Anagrafica_2!B72="OK"),"OK",IF(AND(D4="Si",D6=3,B75="OK",Anagrafica_2!B72="OK",Anagrafica_3!B72="OK"),"OK","Completare Anagrafica altri componenti ATS"))))</f>
        <v>Completare la compilazione della presente sezione</v>
      </c>
      <c r="C76" s="277"/>
      <c r="D76" s="277"/>
      <c r="E76" s="277"/>
      <c r="F76" s="277"/>
      <c r="G76" s="277"/>
      <c r="H76" s="277"/>
      <c r="I76" s="277"/>
    </row>
    <row r="77" spans="2:9" ht="52.5" customHeight="1" x14ac:dyDescent="0.2">
      <c r="B77" s="268" t="s">
        <v>206</v>
      </c>
      <c r="C77" s="268"/>
      <c r="D77" s="268"/>
      <c r="E77" s="268"/>
      <c r="F77" s="268"/>
      <c r="G77" s="268"/>
      <c r="H77" s="268"/>
      <c r="I77" s="268"/>
    </row>
  </sheetData>
  <sheetProtection algorithmName="SHA-512" hashValue="aOT1s2aE16WhG/y6x6Aelekak/w4fFibQ4i7mwxzQ3jmC47pwpSWeNkozn+XDAEnVv3XCucYjHV5P+FFDwQeSQ==" saltValue="f2m15ZNIm/WyPGAQwmJaYg==" spinCount="100000" sheet="1" formatColumns="0" formatRows="0"/>
  <mergeCells count="104">
    <mergeCell ref="F29:I29"/>
    <mergeCell ref="F30:I30"/>
    <mergeCell ref="F31:I31"/>
    <mergeCell ref="C33:E33"/>
    <mergeCell ref="C34:E34"/>
    <mergeCell ref="C35:E35"/>
    <mergeCell ref="D26:E26"/>
    <mergeCell ref="C28:E28"/>
    <mergeCell ref="C30:E30"/>
    <mergeCell ref="C31:E31"/>
    <mergeCell ref="C32:E32"/>
    <mergeCell ref="C29:E29"/>
    <mergeCell ref="F32:I32"/>
    <mergeCell ref="F33:I33"/>
    <mergeCell ref="F35:I35"/>
    <mergeCell ref="F62:I62"/>
    <mergeCell ref="C64:E64"/>
    <mergeCell ref="C65:E65"/>
    <mergeCell ref="C69:E69"/>
    <mergeCell ref="C58:E58"/>
    <mergeCell ref="C54:E54"/>
    <mergeCell ref="C49:E49"/>
    <mergeCell ref="C42:E42"/>
    <mergeCell ref="C43:E43"/>
    <mergeCell ref="C55:E55"/>
    <mergeCell ref="C47:E47"/>
    <mergeCell ref="F50:G50"/>
    <mergeCell ref="F44:G44"/>
    <mergeCell ref="F45:G45"/>
    <mergeCell ref="F47:G47"/>
    <mergeCell ref="F43:G43"/>
    <mergeCell ref="F42:G42"/>
    <mergeCell ref="C71:E71"/>
    <mergeCell ref="F69:I69"/>
    <mergeCell ref="F71:I71"/>
    <mergeCell ref="F70:I70"/>
    <mergeCell ref="F38:I38"/>
    <mergeCell ref="C61:E61"/>
    <mergeCell ref="C62:E62"/>
    <mergeCell ref="B51:I51"/>
    <mergeCell ref="C52:E52"/>
    <mergeCell ref="C53:E53"/>
    <mergeCell ref="C56:E56"/>
    <mergeCell ref="C57:E57"/>
    <mergeCell ref="C40:E40"/>
    <mergeCell ref="C46:E46"/>
    <mergeCell ref="C45:E45"/>
    <mergeCell ref="C44:E44"/>
    <mergeCell ref="C70:E70"/>
    <mergeCell ref="F52:I52"/>
    <mergeCell ref="F53:I53"/>
    <mergeCell ref="F54:I54"/>
    <mergeCell ref="F55:I55"/>
    <mergeCell ref="F56:I56"/>
    <mergeCell ref="F57:I57"/>
    <mergeCell ref="F59:I59"/>
    <mergeCell ref="F40:G40"/>
    <mergeCell ref="F41:G41"/>
    <mergeCell ref="B1:I2"/>
    <mergeCell ref="B9:C9"/>
    <mergeCell ref="B11:C11"/>
    <mergeCell ref="B12:B15"/>
    <mergeCell ref="B16:B19"/>
    <mergeCell ref="B20:B23"/>
    <mergeCell ref="B10:C10"/>
    <mergeCell ref="E9:F9"/>
    <mergeCell ref="E10:F10"/>
    <mergeCell ref="E11:F11"/>
    <mergeCell ref="E12:F12"/>
    <mergeCell ref="E13:F13"/>
    <mergeCell ref="E14:F14"/>
    <mergeCell ref="E16:F16"/>
    <mergeCell ref="E17:F17"/>
    <mergeCell ref="B8:I8"/>
    <mergeCell ref="D25:E25"/>
    <mergeCell ref="B24:I24"/>
    <mergeCell ref="C38:E38"/>
    <mergeCell ref="C36:E36"/>
    <mergeCell ref="C37:E37"/>
    <mergeCell ref="F28:I28"/>
    <mergeCell ref="B77:I77"/>
    <mergeCell ref="E18:F18"/>
    <mergeCell ref="E20:F20"/>
    <mergeCell ref="E21:F21"/>
    <mergeCell ref="E22:F22"/>
    <mergeCell ref="B4:C4"/>
    <mergeCell ref="B6:C6"/>
    <mergeCell ref="E4:F4"/>
    <mergeCell ref="E6:F6"/>
    <mergeCell ref="C50:E50"/>
    <mergeCell ref="B75:I75"/>
    <mergeCell ref="B76:I76"/>
    <mergeCell ref="B66:I66"/>
    <mergeCell ref="B68:I68"/>
    <mergeCell ref="C41:E41"/>
    <mergeCell ref="B74:I74"/>
    <mergeCell ref="E67:F67"/>
    <mergeCell ref="G67:I67"/>
    <mergeCell ref="D73:I73"/>
    <mergeCell ref="B63:I63"/>
    <mergeCell ref="C59:E59"/>
    <mergeCell ref="C60:E60"/>
    <mergeCell ref="B72:I72"/>
    <mergeCell ref="C48:E48"/>
  </mergeCells>
  <conditionalFormatting sqref="E19 E23 E9:E15">
    <cfRule type="containsText" dxfId="171" priority="34" operator="containsText" text="Inserire le informazioni richieste">
      <formula>NOT(ISERROR(SEARCH("Inserire le informazioni richieste",E9)))</formula>
    </cfRule>
  </conditionalFormatting>
  <conditionalFormatting sqref="E16:E18">
    <cfRule type="containsText" dxfId="170" priority="33" operator="containsText" text="Inserire le informazioni richieste">
      <formula>NOT(ISERROR(SEARCH("Inserire le informazioni richieste",E16)))</formula>
    </cfRule>
  </conditionalFormatting>
  <conditionalFormatting sqref="E20">
    <cfRule type="containsText" dxfId="169" priority="32" operator="containsText" text="Inserire le informazioni richieste">
      <formula>NOT(ISERROR(SEARCH("Inserire le informazioni richieste",E20)))</formula>
    </cfRule>
  </conditionalFormatting>
  <conditionalFormatting sqref="E21">
    <cfRule type="containsText" dxfId="168" priority="31" operator="containsText" text="Inserire le informazioni richieste">
      <formula>NOT(ISERROR(SEARCH("Inserire le informazioni richieste",E21)))</formula>
    </cfRule>
  </conditionalFormatting>
  <conditionalFormatting sqref="E22">
    <cfRule type="containsText" dxfId="167" priority="30" operator="containsText" text="Inserire le informazioni richieste">
      <formula>NOT(ISERROR(SEARCH("Inserire le informazioni richieste",E22)))</formula>
    </cfRule>
  </conditionalFormatting>
  <conditionalFormatting sqref="D25">
    <cfRule type="containsText" dxfId="166" priority="29" operator="containsText" text="Inserire le informazioni richieste">
      <formula>NOT(ISERROR(SEARCH("Inserire le informazioni richieste",D25)))</formula>
    </cfRule>
  </conditionalFormatting>
  <conditionalFormatting sqref="D26">
    <cfRule type="containsText" dxfId="165" priority="28" operator="containsText" text="Inserire le informazioni richieste">
      <formula>NOT(ISERROR(SEARCH("Inserire le informazioni richieste",D26)))</formula>
    </cfRule>
  </conditionalFormatting>
  <conditionalFormatting sqref="F28:F33">
    <cfRule type="containsText" dxfId="164" priority="27" operator="containsText" text="Inserire le informazioni richieste">
      <formula>NOT(ISERROR(SEARCH("Inserire le informazioni richieste",F28)))</formula>
    </cfRule>
  </conditionalFormatting>
  <conditionalFormatting sqref="F35">
    <cfRule type="containsText" dxfId="163" priority="26" operator="containsText" text="Inserire le informazioni richieste">
      <formula>NOT(ISERROR(SEARCH("Inserire le informazioni richieste",F35)))</formula>
    </cfRule>
  </conditionalFormatting>
  <conditionalFormatting sqref="F38">
    <cfRule type="containsText" dxfId="162" priority="25" operator="containsText" text="Inserire le informazioni richieste">
      <formula>NOT(ISERROR(SEARCH("Inserire le informazioni richieste",F38)))</formula>
    </cfRule>
  </conditionalFormatting>
  <conditionalFormatting sqref="F40:F45">
    <cfRule type="containsText" dxfId="161" priority="24" operator="containsText" text="Inserire le informazioni richieste">
      <formula>NOT(ISERROR(SEARCH("Inserire le informazioni richieste",F40)))</formula>
    </cfRule>
  </conditionalFormatting>
  <conditionalFormatting sqref="F47">
    <cfRule type="containsText" dxfId="160" priority="23" operator="containsText" text="Inserire le informazioni richieste">
      <formula>NOT(ISERROR(SEARCH("Inserire le informazioni richieste",F47)))</formula>
    </cfRule>
  </conditionalFormatting>
  <conditionalFormatting sqref="F50">
    <cfRule type="containsText" dxfId="159" priority="22" operator="containsText" text="Inserire le informazioni richieste">
      <formula>NOT(ISERROR(SEARCH("Inserire le informazioni richieste",F50)))</formula>
    </cfRule>
  </conditionalFormatting>
  <conditionalFormatting sqref="F69:F71">
    <cfRule type="containsText" dxfId="158" priority="18" operator="containsText" text="Inserire le informazioni richieste">
      <formula>NOT(ISERROR(SEARCH("Inserire le informazioni richieste",F69)))</formula>
    </cfRule>
  </conditionalFormatting>
  <conditionalFormatting sqref="F52:F53 F55">
    <cfRule type="containsText" dxfId="157" priority="21" operator="containsText" text="Inserire le informazioni richieste">
      <formula>NOT(ISERROR(SEARCH("Inserire le informazioni richieste",F52)))</formula>
    </cfRule>
  </conditionalFormatting>
  <conditionalFormatting sqref="B76">
    <cfRule type="containsText" dxfId="156" priority="16" operator="containsText" text="OK">
      <formula>NOT(ISERROR(SEARCH("OK",B76)))</formula>
    </cfRule>
    <cfRule type="containsText" dxfId="155" priority="17" operator="containsText" text="Completare la compilazione della presente sezione">
      <formula>NOT(ISERROR(SEARCH("Completare la compilazione della presente sezione",B76)))</formula>
    </cfRule>
  </conditionalFormatting>
  <conditionalFormatting sqref="F54">
    <cfRule type="containsText" dxfId="154" priority="15" operator="containsText" text="Inserire le informazioni richieste">
      <formula>NOT(ISERROR(SEARCH("Inserire le informazioni richieste",F54)))</formula>
    </cfRule>
  </conditionalFormatting>
  <conditionalFormatting sqref="F56">
    <cfRule type="containsText" dxfId="153" priority="14" operator="containsText" text="Inserire le informazioni richieste">
      <formula>NOT(ISERROR(SEARCH("Inserire le informazioni richieste",F56)))</formula>
    </cfRule>
  </conditionalFormatting>
  <conditionalFormatting sqref="F57">
    <cfRule type="containsText" dxfId="152" priority="13" operator="containsText" text="Inserire le informazioni richieste">
      <formula>NOT(ISERROR(SEARCH("Inserire le informazioni richieste",F57)))</formula>
    </cfRule>
  </conditionalFormatting>
  <conditionalFormatting sqref="F59">
    <cfRule type="containsText" dxfId="151" priority="12" operator="containsText" text="Inserire le informazioni richieste">
      <formula>NOT(ISERROR(SEARCH("Inserire le informazioni richieste",F59)))</formula>
    </cfRule>
  </conditionalFormatting>
  <conditionalFormatting sqref="F62">
    <cfRule type="containsText" dxfId="150" priority="11" operator="containsText" text="Inserire le informazioni richieste">
      <formula>NOT(ISERROR(SEARCH("Inserire le informazioni richieste",F62)))</formula>
    </cfRule>
  </conditionalFormatting>
  <conditionalFormatting sqref="B75">
    <cfRule type="containsText" dxfId="149" priority="9" operator="containsText" text="OK">
      <formula>NOT(ISERROR(SEARCH("OK",B75)))</formula>
    </cfRule>
    <cfRule type="containsText" dxfId="148" priority="10" operator="containsText" text="Completare la compilazione della presente sezione">
      <formula>NOT(ISERROR(SEARCH("Completare la compilazione della presente sezione",B75)))</formula>
    </cfRule>
  </conditionalFormatting>
  <conditionalFormatting sqref="B75:I75">
    <cfRule type="containsText" dxfId="147" priority="7" operator="containsText" text="Completare">
      <formula>NOT(ISERROR(SEARCH("Completare",B75)))</formula>
    </cfRule>
  </conditionalFormatting>
  <conditionalFormatting sqref="E4">
    <cfRule type="containsText" dxfId="146" priority="5" operator="containsText" text="Inserire le informazioni richieste">
      <formula>NOT(ISERROR(SEARCH("Inserire le informazioni richieste",E4)))</formula>
    </cfRule>
  </conditionalFormatting>
  <conditionalFormatting sqref="E6">
    <cfRule type="containsText" dxfId="145" priority="4" operator="containsText" text="Inserire le informazioni richieste">
      <formula>NOT(ISERROR(SEARCH("Inserire le informazioni richieste",E6)))</formula>
    </cfRule>
  </conditionalFormatting>
  <conditionalFormatting sqref="B76:I76">
    <cfRule type="containsText" dxfId="144" priority="3" operator="containsText" text="Completare Anagrafica altri componenti ATS">
      <formula>NOT(ISERROR(SEARCH("Completare Anagrafica altri componenti ATS",B76)))</formula>
    </cfRule>
  </conditionalFormatting>
  <conditionalFormatting sqref="D7">
    <cfRule type="containsText" dxfId="143" priority="1" operator="containsText" text="OK">
      <formula>NOT(ISERROR(SEARCH("OK",D7)))</formula>
    </cfRule>
    <cfRule type="notContainsText" dxfId="142" priority="2" operator="notContains" text="OK">
      <formula>ISERROR(SEARCH("OK",D7))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1" manualBreakCount="1">
    <brk id="50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2888017-ACD8-4B97-BE8E-2D61D7162375}">
          <x14:formula1>
            <xm:f>Elenco!$B$28:$B$29</xm:f>
          </x14:formula1>
          <xm:sqref>C73</xm:sqref>
        </x14:dataValidation>
        <x14:dataValidation type="list" allowBlank="1" showInputMessage="1" showErrorMessage="1" xr:uid="{0BD9282D-F82F-44AA-8A50-5C3BC62D6B5A}">
          <x14:formula1>
            <xm:f>Elenco!$A$6:$A$8</xm:f>
          </x14:formula1>
          <xm:sqref>D10</xm:sqref>
        </x14:dataValidation>
        <x14:dataValidation type="list" allowBlank="1" showInputMessage="1" showErrorMessage="1" xr:uid="{F1928749-9EF9-4C33-9DB0-0ADE14608215}">
          <x14:formula1>
            <xm:f>Elenco!$A$40:$A$41</xm:f>
          </x14:formula1>
          <xm:sqref>D4</xm:sqref>
        </x14:dataValidation>
        <x14:dataValidation type="list" allowBlank="1" showInputMessage="1" showErrorMessage="1" xr:uid="{D44BE25D-928F-4EA3-9054-6A625DFF3BDF}">
          <x14:formula1>
            <xm:f>Elenco!$A$43:$A$44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4A11-CC92-43F9-A7C4-DEFE86572D3D}">
  <sheetPr>
    <tabColor rgb="FFC00000"/>
  </sheetPr>
  <dimension ref="B1:I72"/>
  <sheetViews>
    <sheetView showGridLines="0" view="pageBreakPreview" topLeftCell="A31" zoomScale="75" zoomScaleNormal="75" zoomScaleSheetLayoutView="75" workbookViewId="0">
      <selection activeCell="C69" sqref="C69"/>
    </sheetView>
  </sheetViews>
  <sheetFormatPr defaultColWidth="9" defaultRowHeight="11.25" x14ac:dyDescent="0.2"/>
  <cols>
    <col min="1" max="1" width="9" style="77"/>
    <col min="2" max="3" width="22.83203125" style="77" customWidth="1"/>
    <col min="4" max="4" width="40.5" style="77" customWidth="1"/>
    <col min="5" max="5" width="12.5" style="77" customWidth="1"/>
    <col min="6" max="6" width="9" style="77"/>
    <col min="7" max="9" width="5.83203125" style="77" customWidth="1"/>
    <col min="10" max="16384" width="9" style="77"/>
  </cols>
  <sheetData>
    <row r="1" spans="2:9" ht="15.75" customHeight="1" thickTop="1" x14ac:dyDescent="0.2">
      <c r="B1" s="298" t="s">
        <v>216</v>
      </c>
      <c r="C1" s="299"/>
      <c r="D1" s="299"/>
      <c r="E1" s="299"/>
      <c r="F1" s="299"/>
      <c r="G1" s="299"/>
      <c r="H1" s="299"/>
      <c r="I1" s="300"/>
    </row>
    <row r="2" spans="2:9" x14ac:dyDescent="0.2">
      <c r="B2" s="301"/>
      <c r="C2" s="302"/>
      <c r="D2" s="302"/>
      <c r="E2" s="302"/>
      <c r="F2" s="302"/>
      <c r="G2" s="302"/>
      <c r="H2" s="302"/>
      <c r="I2" s="303"/>
    </row>
    <row r="3" spans="2:9" x14ac:dyDescent="0.2">
      <c r="B3" s="102"/>
      <c r="C3" s="123"/>
      <c r="D3" s="123"/>
      <c r="E3" s="123"/>
      <c r="F3" s="123"/>
      <c r="G3" s="123"/>
      <c r="H3" s="123"/>
      <c r="I3" s="103"/>
    </row>
    <row r="4" spans="2:9" ht="12.75" thickBot="1" x14ac:dyDescent="0.25">
      <c r="B4" s="311" t="s">
        <v>90</v>
      </c>
      <c r="C4" s="312"/>
      <c r="D4" s="312"/>
      <c r="E4" s="312"/>
      <c r="F4" s="312"/>
      <c r="G4" s="312"/>
      <c r="H4" s="312"/>
      <c r="I4" s="313"/>
    </row>
    <row r="5" spans="2:9" ht="28.5" customHeight="1" thickBot="1" x14ac:dyDescent="0.25">
      <c r="B5" s="304" t="s">
        <v>43</v>
      </c>
      <c r="C5" s="305"/>
      <c r="D5" s="131"/>
      <c r="E5" s="269" t="s">
        <v>77</v>
      </c>
      <c r="F5" s="270"/>
      <c r="G5" s="123"/>
      <c r="H5" s="123"/>
      <c r="I5" s="103"/>
    </row>
    <row r="6" spans="2:9" ht="24" customHeight="1" thickBot="1" x14ac:dyDescent="0.25">
      <c r="B6" s="304" t="s">
        <v>200</v>
      </c>
      <c r="C6" s="305"/>
      <c r="D6" s="234"/>
      <c r="E6" s="269"/>
      <c r="F6" s="270"/>
      <c r="G6" s="123"/>
      <c r="H6" s="123"/>
      <c r="I6" s="103"/>
    </row>
    <row r="7" spans="2:9" ht="30" customHeight="1" thickBot="1" x14ac:dyDescent="0.25">
      <c r="B7" s="306" t="s">
        <v>69</v>
      </c>
      <c r="C7" s="307"/>
      <c r="D7" s="132"/>
      <c r="E7" s="269" t="s">
        <v>77</v>
      </c>
      <c r="F7" s="270"/>
      <c r="G7" s="123"/>
      <c r="H7" s="123"/>
      <c r="I7" s="103"/>
    </row>
    <row r="8" spans="2:9" x14ac:dyDescent="0.2">
      <c r="B8" s="308" t="s">
        <v>44</v>
      </c>
      <c r="C8" s="155" t="s">
        <v>45</v>
      </c>
      <c r="D8" s="133"/>
      <c r="E8" s="269" t="s">
        <v>77</v>
      </c>
      <c r="F8" s="270"/>
      <c r="G8" s="123"/>
      <c r="H8" s="123"/>
      <c r="I8" s="103"/>
    </row>
    <row r="9" spans="2:9" x14ac:dyDescent="0.2">
      <c r="B9" s="309"/>
      <c r="C9" s="156" t="s">
        <v>46</v>
      </c>
      <c r="D9" s="134"/>
      <c r="E9" s="269" t="s">
        <v>77</v>
      </c>
      <c r="F9" s="270"/>
      <c r="G9" s="123"/>
      <c r="H9" s="123"/>
      <c r="I9" s="103"/>
    </row>
    <row r="10" spans="2:9" x14ac:dyDescent="0.2">
      <c r="B10" s="309"/>
      <c r="C10" s="156" t="s">
        <v>47</v>
      </c>
      <c r="D10" s="134"/>
      <c r="E10" s="269" t="s">
        <v>77</v>
      </c>
      <c r="F10" s="270"/>
      <c r="G10" s="123"/>
      <c r="H10" s="123"/>
      <c r="I10" s="103"/>
    </row>
    <row r="11" spans="2:9" ht="12" thickBot="1" x14ac:dyDescent="0.25">
      <c r="B11" s="310"/>
      <c r="C11" s="157" t="s">
        <v>48</v>
      </c>
      <c r="D11" s="135"/>
      <c r="E11" s="124"/>
      <c r="F11" s="123"/>
      <c r="G11" s="123"/>
      <c r="H11" s="123"/>
      <c r="I11" s="103"/>
    </row>
    <row r="12" spans="2:9" x14ac:dyDescent="0.2">
      <c r="B12" s="308" t="s">
        <v>49</v>
      </c>
      <c r="C12" s="155" t="s">
        <v>45</v>
      </c>
      <c r="D12" s="133"/>
      <c r="E12" s="269" t="s">
        <v>77</v>
      </c>
      <c r="F12" s="270"/>
      <c r="G12" s="123"/>
      <c r="H12" s="123"/>
      <c r="I12" s="103"/>
    </row>
    <row r="13" spans="2:9" x14ac:dyDescent="0.2">
      <c r="B13" s="309"/>
      <c r="C13" s="156" t="s">
        <v>46</v>
      </c>
      <c r="D13" s="134"/>
      <c r="E13" s="269" t="s">
        <v>77</v>
      </c>
      <c r="F13" s="270"/>
      <c r="G13" s="123"/>
      <c r="H13" s="123"/>
      <c r="I13" s="103"/>
    </row>
    <row r="14" spans="2:9" x14ac:dyDescent="0.2">
      <c r="B14" s="309"/>
      <c r="C14" s="156" t="s">
        <v>47</v>
      </c>
      <c r="D14" s="134"/>
      <c r="E14" s="269" t="s">
        <v>77</v>
      </c>
      <c r="F14" s="270"/>
      <c r="G14" s="123"/>
      <c r="H14" s="123"/>
      <c r="I14" s="103"/>
    </row>
    <row r="15" spans="2:9" ht="12" thickBot="1" x14ac:dyDescent="0.25">
      <c r="B15" s="310"/>
      <c r="C15" s="157" t="s">
        <v>48</v>
      </c>
      <c r="D15" s="135"/>
      <c r="E15" s="124"/>
      <c r="F15" s="123"/>
      <c r="G15" s="123"/>
      <c r="H15" s="123"/>
      <c r="I15" s="103"/>
    </row>
    <row r="16" spans="2:9" x14ac:dyDescent="0.2">
      <c r="B16" s="308" t="s">
        <v>50</v>
      </c>
      <c r="C16" s="155" t="s">
        <v>45</v>
      </c>
      <c r="D16" s="133"/>
      <c r="E16" s="269" t="s">
        <v>77</v>
      </c>
      <c r="F16" s="270"/>
      <c r="G16" s="123"/>
      <c r="H16" s="123"/>
      <c r="I16" s="103"/>
    </row>
    <row r="17" spans="2:9" x14ac:dyDescent="0.2">
      <c r="B17" s="309"/>
      <c r="C17" s="156" t="s">
        <v>46</v>
      </c>
      <c r="D17" s="134"/>
      <c r="E17" s="269" t="s">
        <v>77</v>
      </c>
      <c r="F17" s="270"/>
      <c r="G17" s="123"/>
      <c r="H17" s="123"/>
      <c r="I17" s="103"/>
    </row>
    <row r="18" spans="2:9" x14ac:dyDescent="0.2">
      <c r="B18" s="309"/>
      <c r="C18" s="156" t="s">
        <v>47</v>
      </c>
      <c r="D18" s="134"/>
      <c r="E18" s="269" t="s">
        <v>77</v>
      </c>
      <c r="F18" s="270"/>
      <c r="G18" s="123"/>
      <c r="H18" s="123"/>
      <c r="I18" s="103"/>
    </row>
    <row r="19" spans="2:9" ht="12" thickBot="1" x14ac:dyDescent="0.25">
      <c r="B19" s="310"/>
      <c r="C19" s="157" t="s">
        <v>48</v>
      </c>
      <c r="D19" s="135"/>
      <c r="E19" s="124"/>
      <c r="F19" s="125"/>
      <c r="G19" s="123"/>
      <c r="H19" s="123"/>
      <c r="I19" s="103"/>
    </row>
    <row r="20" spans="2:9" ht="12.75" thickBot="1" x14ac:dyDescent="0.25">
      <c r="B20" s="311" t="s">
        <v>91</v>
      </c>
      <c r="C20" s="312"/>
      <c r="D20" s="312"/>
      <c r="E20" s="312"/>
      <c r="F20" s="312"/>
      <c r="G20" s="312"/>
      <c r="H20" s="312"/>
      <c r="I20" s="313"/>
    </row>
    <row r="21" spans="2:9" ht="12" thickBot="1" x14ac:dyDescent="0.25">
      <c r="B21" s="97" t="s">
        <v>51</v>
      </c>
      <c r="C21" s="104"/>
      <c r="D21" s="269" t="s">
        <v>77</v>
      </c>
      <c r="E21" s="270"/>
      <c r="F21" s="123"/>
      <c r="G21" s="123"/>
      <c r="H21" s="123"/>
      <c r="I21" s="103"/>
    </row>
    <row r="22" spans="2:9" ht="12" thickBot="1" x14ac:dyDescent="0.25">
      <c r="B22" s="98" t="s">
        <v>52</v>
      </c>
      <c r="C22" s="104"/>
      <c r="D22" s="269" t="s">
        <v>77</v>
      </c>
      <c r="E22" s="270"/>
      <c r="F22" s="123"/>
      <c r="G22" s="123"/>
      <c r="H22" s="123"/>
      <c r="I22" s="103"/>
    </row>
    <row r="23" spans="2:9" ht="12.75" thickBot="1" x14ac:dyDescent="0.25">
      <c r="B23" s="120" t="s">
        <v>92</v>
      </c>
      <c r="C23" s="126"/>
      <c r="D23" s="126"/>
      <c r="E23" s="126"/>
      <c r="F23" s="126"/>
      <c r="G23" s="126"/>
      <c r="H23" s="126"/>
      <c r="I23" s="121"/>
    </row>
    <row r="24" spans="2:9" ht="18" customHeight="1" thickBot="1" x14ac:dyDescent="0.25">
      <c r="B24" s="97" t="s">
        <v>53</v>
      </c>
      <c r="C24" s="332"/>
      <c r="D24" s="333"/>
      <c r="E24" s="334"/>
      <c r="F24" s="269" t="s">
        <v>77</v>
      </c>
      <c r="G24" s="270"/>
      <c r="H24" s="270"/>
      <c r="I24" s="326"/>
    </row>
    <row r="25" spans="2:9" ht="18" customHeight="1" thickBot="1" x14ac:dyDescent="0.25">
      <c r="B25" s="99" t="s">
        <v>55</v>
      </c>
      <c r="C25" s="294"/>
      <c r="D25" s="295"/>
      <c r="E25" s="296"/>
      <c r="F25" s="269" t="s">
        <v>77</v>
      </c>
      <c r="G25" s="270"/>
      <c r="H25" s="270"/>
      <c r="I25" s="326"/>
    </row>
    <row r="26" spans="2:9" ht="18" customHeight="1" thickBot="1" x14ac:dyDescent="0.25">
      <c r="B26" s="99" t="s">
        <v>78</v>
      </c>
      <c r="C26" s="294"/>
      <c r="D26" s="295"/>
      <c r="E26" s="296"/>
      <c r="F26" s="269" t="s">
        <v>77</v>
      </c>
      <c r="G26" s="270"/>
      <c r="H26" s="270"/>
      <c r="I26" s="326"/>
    </row>
    <row r="27" spans="2:9" ht="18" customHeight="1" thickBot="1" x14ac:dyDescent="0.25">
      <c r="B27" s="99" t="s">
        <v>54</v>
      </c>
      <c r="C27" s="294"/>
      <c r="D27" s="295"/>
      <c r="E27" s="296"/>
      <c r="F27" s="269" t="s">
        <v>77</v>
      </c>
      <c r="G27" s="270"/>
      <c r="H27" s="270"/>
      <c r="I27" s="326"/>
    </row>
    <row r="28" spans="2:9" ht="18" customHeight="1" thickBot="1" x14ac:dyDescent="0.25">
      <c r="B28" s="99" t="s">
        <v>56</v>
      </c>
      <c r="C28" s="294"/>
      <c r="D28" s="295"/>
      <c r="E28" s="296"/>
      <c r="F28" s="269" t="s">
        <v>77</v>
      </c>
      <c r="G28" s="270"/>
      <c r="H28" s="270"/>
      <c r="I28" s="326"/>
    </row>
    <row r="29" spans="2:9" ht="18" customHeight="1" thickBot="1" x14ac:dyDescent="0.25">
      <c r="B29" s="99" t="s">
        <v>57</v>
      </c>
      <c r="C29" s="294"/>
      <c r="D29" s="295"/>
      <c r="E29" s="296"/>
      <c r="F29" s="269" t="s">
        <v>77</v>
      </c>
      <c r="G29" s="270"/>
      <c r="H29" s="270"/>
      <c r="I29" s="326"/>
    </row>
    <row r="30" spans="2:9" ht="18" customHeight="1" thickBot="1" x14ac:dyDescent="0.25">
      <c r="B30" s="99" t="s">
        <v>79</v>
      </c>
      <c r="C30" s="294"/>
      <c r="D30" s="295"/>
      <c r="E30" s="296"/>
      <c r="F30" s="123"/>
      <c r="G30" s="123"/>
      <c r="H30" s="123"/>
      <c r="I30" s="103"/>
    </row>
    <row r="31" spans="2:9" ht="18" customHeight="1" thickBot="1" x14ac:dyDescent="0.25">
      <c r="B31" s="99" t="s">
        <v>58</v>
      </c>
      <c r="C31" s="294"/>
      <c r="D31" s="295"/>
      <c r="E31" s="296"/>
      <c r="F31" s="269" t="s">
        <v>77</v>
      </c>
      <c r="G31" s="270"/>
      <c r="H31" s="270"/>
      <c r="I31" s="326"/>
    </row>
    <row r="32" spans="2:9" ht="18" customHeight="1" thickBot="1" x14ac:dyDescent="0.25">
      <c r="B32" s="99" t="s">
        <v>80</v>
      </c>
      <c r="C32" s="294"/>
      <c r="D32" s="295"/>
      <c r="E32" s="296"/>
      <c r="F32" s="123"/>
      <c r="G32" s="123"/>
      <c r="H32" s="123"/>
      <c r="I32" s="103"/>
    </row>
    <row r="33" spans="2:9" ht="18" customHeight="1" thickBot="1" x14ac:dyDescent="0.25">
      <c r="B33" s="99" t="s">
        <v>59</v>
      </c>
      <c r="C33" s="294"/>
      <c r="D33" s="295"/>
      <c r="E33" s="296"/>
      <c r="F33" s="123"/>
      <c r="G33" s="123"/>
      <c r="H33" s="123"/>
      <c r="I33" s="103"/>
    </row>
    <row r="34" spans="2:9" ht="18" customHeight="1" thickBot="1" x14ac:dyDescent="0.25">
      <c r="B34" s="99" t="s">
        <v>60</v>
      </c>
      <c r="C34" s="327"/>
      <c r="D34" s="328"/>
      <c r="E34" s="329"/>
      <c r="F34" s="269" t="s">
        <v>77</v>
      </c>
      <c r="G34" s="270"/>
      <c r="H34" s="270"/>
      <c r="I34" s="326"/>
    </row>
    <row r="35" spans="2:9" ht="12.75" thickBot="1" x14ac:dyDescent="0.25">
      <c r="B35" s="205" t="s">
        <v>93</v>
      </c>
      <c r="C35" s="204"/>
      <c r="D35" s="204"/>
      <c r="E35" s="204"/>
      <c r="F35" s="204"/>
      <c r="G35" s="204"/>
      <c r="H35" s="204"/>
      <c r="I35" s="206"/>
    </row>
    <row r="36" spans="2:9" ht="15.95" customHeight="1" thickBot="1" x14ac:dyDescent="0.25">
      <c r="B36" s="97" t="s">
        <v>53</v>
      </c>
      <c r="C36" s="335"/>
      <c r="D36" s="336"/>
      <c r="E36" s="337"/>
      <c r="F36" s="269"/>
      <c r="G36" s="270"/>
      <c r="H36" s="122"/>
      <c r="I36" s="127"/>
    </row>
    <row r="37" spans="2:9" ht="15.95" customHeight="1" thickBot="1" x14ac:dyDescent="0.25">
      <c r="B37" s="99" t="s">
        <v>55</v>
      </c>
      <c r="C37" s="281"/>
      <c r="D37" s="282"/>
      <c r="E37" s="283"/>
      <c r="F37" s="269"/>
      <c r="G37" s="270"/>
      <c r="H37" s="123"/>
      <c r="I37" s="103"/>
    </row>
    <row r="38" spans="2:9" ht="15.95" customHeight="1" thickBot="1" x14ac:dyDescent="0.25">
      <c r="B38" s="99" t="s">
        <v>78</v>
      </c>
      <c r="C38" s="338"/>
      <c r="D38" s="339"/>
      <c r="E38" s="340"/>
      <c r="F38" s="269"/>
      <c r="G38" s="270"/>
      <c r="H38" s="123"/>
      <c r="I38" s="103"/>
    </row>
    <row r="39" spans="2:9" ht="15.95" customHeight="1" thickBot="1" x14ac:dyDescent="0.25">
      <c r="B39" s="99" t="s">
        <v>54</v>
      </c>
      <c r="C39" s="281"/>
      <c r="D39" s="282"/>
      <c r="E39" s="283"/>
      <c r="F39" s="269"/>
      <c r="G39" s="270"/>
      <c r="H39" s="123"/>
      <c r="I39" s="103"/>
    </row>
    <row r="40" spans="2:9" ht="15.95" customHeight="1" thickBot="1" x14ac:dyDescent="0.25">
      <c r="B40" s="99" t="s">
        <v>56</v>
      </c>
      <c r="C40" s="281"/>
      <c r="D40" s="282"/>
      <c r="E40" s="283"/>
      <c r="F40" s="269"/>
      <c r="G40" s="270"/>
      <c r="H40" s="123"/>
      <c r="I40" s="103"/>
    </row>
    <row r="41" spans="2:9" ht="15.95" customHeight="1" thickBot="1" x14ac:dyDescent="0.25">
      <c r="B41" s="99" t="s">
        <v>57</v>
      </c>
      <c r="C41" s="281"/>
      <c r="D41" s="282"/>
      <c r="E41" s="283"/>
      <c r="F41" s="269"/>
      <c r="G41" s="270"/>
      <c r="H41" s="111"/>
      <c r="I41" s="103"/>
    </row>
    <row r="42" spans="2:9" ht="15.95" customHeight="1" thickBot="1" x14ac:dyDescent="0.25">
      <c r="B42" s="99" t="s">
        <v>79</v>
      </c>
      <c r="C42" s="281"/>
      <c r="D42" s="282"/>
      <c r="E42" s="283"/>
      <c r="F42" s="123"/>
      <c r="G42" s="123"/>
      <c r="H42" s="123"/>
      <c r="I42" s="103"/>
    </row>
    <row r="43" spans="2:9" ht="15.95" customHeight="1" thickBot="1" x14ac:dyDescent="0.25">
      <c r="B43" s="99" t="s">
        <v>58</v>
      </c>
      <c r="C43" s="281"/>
      <c r="D43" s="282"/>
      <c r="E43" s="283"/>
      <c r="F43" s="269"/>
      <c r="G43" s="270"/>
      <c r="H43" s="111"/>
      <c r="I43" s="128"/>
    </row>
    <row r="44" spans="2:9" ht="15.95" customHeight="1" thickBot="1" x14ac:dyDescent="0.25">
      <c r="B44" s="99" t="s">
        <v>80</v>
      </c>
      <c r="C44" s="281"/>
      <c r="D44" s="282"/>
      <c r="E44" s="283"/>
      <c r="F44" s="123"/>
      <c r="G44" s="123"/>
      <c r="H44" s="123"/>
      <c r="I44" s="103"/>
    </row>
    <row r="45" spans="2:9" ht="15.95" customHeight="1" thickBot="1" x14ac:dyDescent="0.25">
      <c r="B45" s="99" t="s">
        <v>59</v>
      </c>
      <c r="C45" s="281"/>
      <c r="D45" s="282"/>
      <c r="E45" s="283"/>
      <c r="F45" s="123"/>
      <c r="G45" s="123"/>
      <c r="H45" s="111"/>
      <c r="I45" s="128"/>
    </row>
    <row r="46" spans="2:9" ht="15.95" customHeight="1" thickBot="1" x14ac:dyDescent="0.25">
      <c r="B46" s="136" t="s">
        <v>60</v>
      </c>
      <c r="C46" s="273"/>
      <c r="D46" s="274"/>
      <c r="E46" s="275"/>
      <c r="F46" s="347"/>
      <c r="G46" s="348"/>
      <c r="H46" s="137"/>
      <c r="I46" s="138"/>
    </row>
    <row r="47" spans="2:9" ht="12.75" thickBot="1" x14ac:dyDescent="0.25">
      <c r="B47" s="330" t="s">
        <v>94</v>
      </c>
      <c r="C47" s="297"/>
      <c r="D47" s="297"/>
      <c r="E47" s="297"/>
      <c r="F47" s="297"/>
      <c r="G47" s="297"/>
      <c r="H47" s="297"/>
      <c r="I47" s="331"/>
    </row>
    <row r="48" spans="2:9" ht="18" customHeight="1" thickBot="1" x14ac:dyDescent="0.25">
      <c r="B48" s="97" t="s">
        <v>53</v>
      </c>
      <c r="C48" s="332"/>
      <c r="D48" s="333"/>
      <c r="E48" s="334"/>
      <c r="F48" s="341" t="s">
        <v>77</v>
      </c>
      <c r="G48" s="342"/>
      <c r="H48" s="342"/>
      <c r="I48" s="343"/>
    </row>
    <row r="49" spans="2:9" ht="18" customHeight="1" thickBot="1" x14ac:dyDescent="0.25">
      <c r="B49" s="99" t="s">
        <v>55</v>
      </c>
      <c r="C49" s="294"/>
      <c r="D49" s="295"/>
      <c r="E49" s="296"/>
      <c r="F49" s="269" t="s">
        <v>77</v>
      </c>
      <c r="G49" s="270"/>
      <c r="H49" s="270"/>
      <c r="I49" s="326"/>
    </row>
    <row r="50" spans="2:9" ht="18" customHeight="1" thickBot="1" x14ac:dyDescent="0.25">
      <c r="B50" s="99" t="s">
        <v>78</v>
      </c>
      <c r="C50" s="294"/>
      <c r="D50" s="295"/>
      <c r="E50" s="296"/>
      <c r="F50" s="269" t="s">
        <v>77</v>
      </c>
      <c r="G50" s="270"/>
      <c r="H50" s="270"/>
      <c r="I50" s="326"/>
    </row>
    <row r="51" spans="2:9" ht="18" customHeight="1" thickBot="1" x14ac:dyDescent="0.25">
      <c r="B51" s="99" t="s">
        <v>54</v>
      </c>
      <c r="C51" s="294"/>
      <c r="D51" s="295"/>
      <c r="E51" s="296"/>
      <c r="F51" s="269" t="s">
        <v>77</v>
      </c>
      <c r="G51" s="270"/>
      <c r="H51" s="270"/>
      <c r="I51" s="326"/>
    </row>
    <row r="52" spans="2:9" ht="18" customHeight="1" thickBot="1" x14ac:dyDescent="0.25">
      <c r="B52" s="99" t="s">
        <v>56</v>
      </c>
      <c r="C52" s="294"/>
      <c r="D52" s="295"/>
      <c r="E52" s="296"/>
      <c r="F52" s="269" t="s">
        <v>77</v>
      </c>
      <c r="G52" s="270"/>
      <c r="H52" s="270"/>
      <c r="I52" s="326"/>
    </row>
    <row r="53" spans="2:9" ht="18" customHeight="1" thickBot="1" x14ac:dyDescent="0.25">
      <c r="B53" s="99" t="s">
        <v>57</v>
      </c>
      <c r="C53" s="294"/>
      <c r="D53" s="295"/>
      <c r="E53" s="296"/>
      <c r="F53" s="269" t="s">
        <v>77</v>
      </c>
      <c r="G53" s="270"/>
      <c r="H53" s="270"/>
      <c r="I53" s="326"/>
    </row>
    <row r="54" spans="2:9" ht="18" customHeight="1" thickBot="1" x14ac:dyDescent="0.25">
      <c r="B54" s="99" t="s">
        <v>79</v>
      </c>
      <c r="C54" s="294"/>
      <c r="D54" s="295"/>
      <c r="E54" s="296"/>
      <c r="F54" s="123"/>
      <c r="G54" s="123"/>
      <c r="H54" s="123"/>
      <c r="I54" s="103"/>
    </row>
    <row r="55" spans="2:9" ht="18" customHeight="1" thickBot="1" x14ac:dyDescent="0.25">
      <c r="B55" s="99" t="s">
        <v>58</v>
      </c>
      <c r="C55" s="294"/>
      <c r="D55" s="295"/>
      <c r="E55" s="296"/>
      <c r="F55" s="269" t="s">
        <v>77</v>
      </c>
      <c r="G55" s="270"/>
      <c r="H55" s="270"/>
      <c r="I55" s="326"/>
    </row>
    <row r="56" spans="2:9" ht="18" customHeight="1" thickBot="1" x14ac:dyDescent="0.25">
      <c r="B56" s="99" t="s">
        <v>80</v>
      </c>
      <c r="C56" s="294"/>
      <c r="D56" s="295"/>
      <c r="E56" s="296"/>
      <c r="F56" s="123"/>
      <c r="G56" s="123"/>
      <c r="H56" s="123"/>
      <c r="I56" s="103"/>
    </row>
    <row r="57" spans="2:9" ht="18" customHeight="1" thickBot="1" x14ac:dyDescent="0.25">
      <c r="B57" s="99" t="s">
        <v>59</v>
      </c>
      <c r="C57" s="294"/>
      <c r="D57" s="295"/>
      <c r="E57" s="296"/>
      <c r="F57" s="123"/>
      <c r="G57" s="123"/>
      <c r="H57" s="111"/>
      <c r="I57" s="128"/>
    </row>
    <row r="58" spans="2:9" ht="24" customHeight="1" thickBot="1" x14ac:dyDescent="0.25">
      <c r="B58" s="99" t="s">
        <v>60</v>
      </c>
      <c r="C58" s="327"/>
      <c r="D58" s="328"/>
      <c r="E58" s="329"/>
      <c r="F58" s="269" t="s">
        <v>77</v>
      </c>
      <c r="G58" s="270"/>
      <c r="H58" s="270"/>
      <c r="I58" s="326"/>
    </row>
    <row r="59" spans="2:9" ht="12.75" thickBot="1" x14ac:dyDescent="0.25">
      <c r="B59" s="278" t="s">
        <v>95</v>
      </c>
      <c r="C59" s="279"/>
      <c r="D59" s="279"/>
      <c r="E59" s="279"/>
      <c r="F59" s="279"/>
      <c r="G59" s="279"/>
      <c r="H59" s="279"/>
      <c r="I59" s="280"/>
    </row>
    <row r="60" spans="2:9" ht="12" thickBot="1" x14ac:dyDescent="0.25">
      <c r="B60" s="97" t="s">
        <v>61</v>
      </c>
      <c r="C60" s="332"/>
      <c r="D60" s="333"/>
      <c r="E60" s="334"/>
      <c r="F60" s="123"/>
      <c r="G60" s="123"/>
      <c r="H60" s="123"/>
      <c r="I60" s="103"/>
    </row>
    <row r="61" spans="2:9" ht="12" thickBot="1" x14ac:dyDescent="0.25">
      <c r="B61" s="99" t="s">
        <v>62</v>
      </c>
      <c r="C61" s="294"/>
      <c r="D61" s="295"/>
      <c r="E61" s="296"/>
      <c r="F61" s="123"/>
      <c r="G61" s="123"/>
      <c r="H61" s="123"/>
      <c r="I61" s="103"/>
    </row>
    <row r="62" spans="2:9" ht="12.75" thickBot="1" x14ac:dyDescent="0.25">
      <c r="B62" s="278" t="s">
        <v>96</v>
      </c>
      <c r="C62" s="279"/>
      <c r="D62" s="279"/>
      <c r="E62" s="279"/>
      <c r="F62" s="279"/>
      <c r="G62" s="279"/>
      <c r="H62" s="279"/>
      <c r="I62" s="280"/>
    </row>
    <row r="63" spans="2:9" ht="12" thickBot="1" x14ac:dyDescent="0.25">
      <c r="B63" s="97" t="s">
        <v>63</v>
      </c>
      <c r="C63" s="158"/>
      <c r="D63" s="116" t="s">
        <v>64</v>
      </c>
      <c r="E63" s="287"/>
      <c r="F63" s="288"/>
      <c r="G63" s="289"/>
      <c r="H63" s="289"/>
      <c r="I63" s="290"/>
    </row>
    <row r="64" spans="2:9" ht="12.75" thickBot="1" x14ac:dyDescent="0.25">
      <c r="B64" s="278" t="s">
        <v>97</v>
      </c>
      <c r="C64" s="279"/>
      <c r="D64" s="279"/>
      <c r="E64" s="279"/>
      <c r="F64" s="279"/>
      <c r="G64" s="279"/>
      <c r="H64" s="279"/>
      <c r="I64" s="280"/>
    </row>
    <row r="65" spans="2:9" ht="35.1" customHeight="1" thickBot="1" x14ac:dyDescent="0.25">
      <c r="B65" s="129" t="s">
        <v>101</v>
      </c>
      <c r="C65" s="344"/>
      <c r="D65" s="345"/>
      <c r="E65" s="346"/>
      <c r="F65" s="317" t="s">
        <v>77</v>
      </c>
      <c r="G65" s="318"/>
      <c r="H65" s="318"/>
      <c r="I65" s="319"/>
    </row>
    <row r="66" spans="2:9" ht="35.1" customHeight="1" thickBot="1" x14ac:dyDescent="0.25">
      <c r="B66" s="130" t="s">
        <v>74</v>
      </c>
      <c r="C66" s="338"/>
      <c r="D66" s="339"/>
      <c r="E66" s="340"/>
      <c r="F66" s="323" t="s">
        <v>77</v>
      </c>
      <c r="G66" s="324"/>
      <c r="H66" s="324"/>
      <c r="I66" s="325"/>
    </row>
    <row r="67" spans="2:9" ht="35.1" customHeight="1" thickBot="1" x14ac:dyDescent="0.25">
      <c r="B67" s="130" t="s">
        <v>65</v>
      </c>
      <c r="C67" s="314"/>
      <c r="D67" s="315"/>
      <c r="E67" s="316"/>
      <c r="F67" s="320" t="s">
        <v>77</v>
      </c>
      <c r="G67" s="321"/>
      <c r="H67" s="321"/>
      <c r="I67" s="322"/>
    </row>
    <row r="68" spans="2:9" ht="12.75" thickBot="1" x14ac:dyDescent="0.25">
      <c r="B68" s="278" t="s">
        <v>98</v>
      </c>
      <c r="C68" s="297"/>
      <c r="D68" s="297"/>
      <c r="E68" s="297"/>
      <c r="F68" s="279"/>
      <c r="G68" s="279"/>
      <c r="H68" s="279"/>
      <c r="I68" s="280"/>
    </row>
    <row r="69" spans="2:9" ht="24" customHeight="1" thickBot="1" x14ac:dyDescent="0.25">
      <c r="B69" s="119" t="s">
        <v>66</v>
      </c>
      <c r="C69" s="172"/>
      <c r="D69" s="291" t="s">
        <v>77</v>
      </c>
      <c r="E69" s="292"/>
      <c r="F69" s="292"/>
      <c r="G69" s="292"/>
      <c r="H69" s="292"/>
      <c r="I69" s="293"/>
    </row>
    <row r="70" spans="2:9" ht="12.75" thickTop="1" thickBot="1" x14ac:dyDescent="0.25">
      <c r="B70" s="284"/>
      <c r="C70" s="285"/>
      <c r="D70" s="285"/>
      <c r="E70" s="285"/>
      <c r="F70" s="285"/>
      <c r="G70" s="285"/>
      <c r="H70" s="285"/>
      <c r="I70" s="286"/>
    </row>
    <row r="71" spans="2:9" ht="12" thickTop="1" x14ac:dyDescent="0.2">
      <c r="B71" s="276" t="str">
        <f>IF(AND(D5&lt;&gt;"",D6&lt;&gt;"",D8&lt;&gt;"",D9&lt;&gt;"",D10&lt;&gt;"",D12&lt;&gt;"",D13&lt;&gt;"",D14&lt;&gt;"",D16&lt;&gt;"",D17&lt;&gt;"",D18&lt;&gt;"",C21&lt;&gt;"",C22&lt;&gt;"",C24&lt;&gt;"",C25&lt;&gt;"",C26&lt;&gt;"",C27&lt;&gt;"",C28&lt;&gt;"",C29&lt;&gt;"",C31&lt;&gt;"",C34&lt;&gt;"",C48&lt;&gt;"",C49&lt;&gt;"",C50&lt;&gt;"",C51&lt;&gt;"",C52&lt;&gt;"",C53&lt;&gt;"",C55&lt;&gt;"",C58&lt;&gt;"",D7&lt;&gt;"",C65&lt;&gt;"",C66&lt;&gt;"",C67&lt;&gt;"",C69&lt;&gt;""),"OK","Completare")</f>
        <v>Completare</v>
      </c>
      <c r="C71" s="276"/>
      <c r="D71" s="276"/>
      <c r="E71" s="276"/>
      <c r="F71" s="276"/>
      <c r="G71" s="276"/>
      <c r="H71" s="276"/>
      <c r="I71" s="276"/>
    </row>
    <row r="72" spans="2:9" x14ac:dyDescent="0.2">
      <c r="B72" s="349" t="str">
        <f>IF(B71&lt;&gt;"OK","Completare la compilazione della presente sezione",IF(B71="OK","OK"))</f>
        <v>Completare la compilazione della presente sezione</v>
      </c>
      <c r="C72" s="349"/>
      <c r="D72" s="349"/>
      <c r="E72" s="349"/>
      <c r="F72" s="349"/>
      <c r="G72" s="349"/>
      <c r="H72" s="349"/>
      <c r="I72" s="349"/>
    </row>
  </sheetData>
  <sheetProtection algorithmName="SHA-512" hashValue="AP5evotsJqzvhpkrRXVVAygSFl2eP8y8t7ZnFlCJKpLhIaqER8fl2WVGuG55dAbvSmhW4QejMo30uthGLiWpZQ==" saltValue="MsN/ARylinrHTxrJbk5Sfg==" spinCount="100000" sheet="1" formatColumns="0" formatRows="0"/>
  <mergeCells count="99">
    <mergeCell ref="B1:I2"/>
    <mergeCell ref="B4:I4"/>
    <mergeCell ref="B5:C5"/>
    <mergeCell ref="E5:F5"/>
    <mergeCell ref="B6:C6"/>
    <mergeCell ref="E6:F6"/>
    <mergeCell ref="B7:C7"/>
    <mergeCell ref="E7:F7"/>
    <mergeCell ref="B8:B11"/>
    <mergeCell ref="E8:F8"/>
    <mergeCell ref="E9:F9"/>
    <mergeCell ref="E10:F10"/>
    <mergeCell ref="C25:E25"/>
    <mergeCell ref="F25:I25"/>
    <mergeCell ref="B12:B15"/>
    <mergeCell ref="E12:F12"/>
    <mergeCell ref="E13:F13"/>
    <mergeCell ref="E14:F14"/>
    <mergeCell ref="B16:B19"/>
    <mergeCell ref="E16:F16"/>
    <mergeCell ref="E17:F17"/>
    <mergeCell ref="E18:F18"/>
    <mergeCell ref="B20:I20"/>
    <mergeCell ref="D21:E21"/>
    <mergeCell ref="D22:E22"/>
    <mergeCell ref="C24:E24"/>
    <mergeCell ref="F24:I24"/>
    <mergeCell ref="C26:E26"/>
    <mergeCell ref="F26:I26"/>
    <mergeCell ref="C27:E27"/>
    <mergeCell ref="F27:I27"/>
    <mergeCell ref="C28:E28"/>
    <mergeCell ref="F28:I28"/>
    <mergeCell ref="C37:E37"/>
    <mergeCell ref="F37:G37"/>
    <mergeCell ref="C29:E29"/>
    <mergeCell ref="F29:I29"/>
    <mergeCell ref="C30:E30"/>
    <mergeCell ref="C31:E31"/>
    <mergeCell ref="F31:I31"/>
    <mergeCell ref="C32:E32"/>
    <mergeCell ref="C33:E33"/>
    <mergeCell ref="C34:E34"/>
    <mergeCell ref="F34:I34"/>
    <mergeCell ref="C36:E36"/>
    <mergeCell ref="F36:G36"/>
    <mergeCell ref="C44:E44"/>
    <mergeCell ref="C38:E38"/>
    <mergeCell ref="F38:G38"/>
    <mergeCell ref="C39:E39"/>
    <mergeCell ref="F39:G39"/>
    <mergeCell ref="C40:E40"/>
    <mergeCell ref="F40:G40"/>
    <mergeCell ref="C41:E41"/>
    <mergeCell ref="F41:G41"/>
    <mergeCell ref="C42:E42"/>
    <mergeCell ref="C43:E43"/>
    <mergeCell ref="F43:G43"/>
    <mergeCell ref="C45:E45"/>
    <mergeCell ref="C46:E46"/>
    <mergeCell ref="F46:G46"/>
    <mergeCell ref="B47:I47"/>
    <mergeCell ref="C48:E48"/>
    <mergeCell ref="F48:I48"/>
    <mergeCell ref="C55:E55"/>
    <mergeCell ref="F55:I55"/>
    <mergeCell ref="C49:E49"/>
    <mergeCell ref="F49:I49"/>
    <mergeCell ref="C50:E50"/>
    <mergeCell ref="F50:I50"/>
    <mergeCell ref="C51:E51"/>
    <mergeCell ref="F51:I51"/>
    <mergeCell ref="C52:E52"/>
    <mergeCell ref="F52:I52"/>
    <mergeCell ref="C53:E53"/>
    <mergeCell ref="F53:I53"/>
    <mergeCell ref="C54:E54"/>
    <mergeCell ref="C65:E65"/>
    <mergeCell ref="F65:I65"/>
    <mergeCell ref="C56:E56"/>
    <mergeCell ref="C57:E57"/>
    <mergeCell ref="C58:E58"/>
    <mergeCell ref="F58:I58"/>
    <mergeCell ref="B59:I59"/>
    <mergeCell ref="C60:E60"/>
    <mergeCell ref="C61:E61"/>
    <mergeCell ref="B62:I62"/>
    <mergeCell ref="E63:F63"/>
    <mergeCell ref="G63:I63"/>
    <mergeCell ref="B64:I64"/>
    <mergeCell ref="B70:I70"/>
    <mergeCell ref="B71:I71"/>
    <mergeCell ref="B72:I72"/>
    <mergeCell ref="C66:E66"/>
    <mergeCell ref="F66:I66"/>
    <mergeCell ref="C67:E67"/>
    <mergeCell ref="F67:I67"/>
    <mergeCell ref="B68:I68"/>
    <mergeCell ref="D69:I69"/>
  </mergeCells>
  <conditionalFormatting sqref="E15 E19 E5:E11">
    <cfRule type="containsText" dxfId="141" priority="25" operator="containsText" text="Inserire le informazioni richieste">
      <formula>NOT(ISERROR(SEARCH("Inserire le informazioni richieste",E5)))</formula>
    </cfRule>
  </conditionalFormatting>
  <conditionalFormatting sqref="E12:E14">
    <cfRule type="containsText" dxfId="140" priority="24" operator="containsText" text="Inserire le informazioni richieste">
      <formula>NOT(ISERROR(SEARCH("Inserire le informazioni richieste",E12)))</formula>
    </cfRule>
  </conditionalFormatting>
  <conditionalFormatting sqref="E16">
    <cfRule type="containsText" dxfId="139" priority="23" operator="containsText" text="Inserire le informazioni richieste">
      <formula>NOT(ISERROR(SEARCH("Inserire le informazioni richieste",E16)))</formula>
    </cfRule>
  </conditionalFormatting>
  <conditionalFormatting sqref="E17">
    <cfRule type="containsText" dxfId="138" priority="22" operator="containsText" text="Inserire le informazioni richieste">
      <formula>NOT(ISERROR(SEARCH("Inserire le informazioni richieste",E17)))</formula>
    </cfRule>
  </conditionalFormatting>
  <conditionalFormatting sqref="E18">
    <cfRule type="containsText" dxfId="137" priority="21" operator="containsText" text="Inserire le informazioni richieste">
      <formula>NOT(ISERROR(SEARCH("Inserire le informazioni richieste",E18)))</formula>
    </cfRule>
  </conditionalFormatting>
  <conditionalFormatting sqref="D21">
    <cfRule type="containsText" dxfId="136" priority="20" operator="containsText" text="Inserire le informazioni richieste">
      <formula>NOT(ISERROR(SEARCH("Inserire le informazioni richieste",D21)))</formula>
    </cfRule>
  </conditionalFormatting>
  <conditionalFormatting sqref="D22">
    <cfRule type="containsText" dxfId="135" priority="19" operator="containsText" text="Inserire le informazioni richieste">
      <formula>NOT(ISERROR(SEARCH("Inserire le informazioni richieste",D22)))</formula>
    </cfRule>
  </conditionalFormatting>
  <conditionalFormatting sqref="F24:F29">
    <cfRule type="containsText" dxfId="134" priority="18" operator="containsText" text="Inserire le informazioni richieste">
      <formula>NOT(ISERROR(SEARCH("Inserire le informazioni richieste",F24)))</formula>
    </cfRule>
  </conditionalFormatting>
  <conditionalFormatting sqref="F31">
    <cfRule type="containsText" dxfId="133" priority="17" operator="containsText" text="Inserire le informazioni richieste">
      <formula>NOT(ISERROR(SEARCH("Inserire le informazioni richieste",F31)))</formula>
    </cfRule>
  </conditionalFormatting>
  <conditionalFormatting sqref="F34">
    <cfRule type="containsText" dxfId="132" priority="16" operator="containsText" text="Inserire le informazioni richieste">
      <formula>NOT(ISERROR(SEARCH("Inserire le informazioni richieste",F34)))</formula>
    </cfRule>
  </conditionalFormatting>
  <conditionalFormatting sqref="F36:F41">
    <cfRule type="containsText" dxfId="131" priority="15" operator="containsText" text="Inserire le informazioni richieste">
      <formula>NOT(ISERROR(SEARCH("Inserire le informazioni richieste",F36)))</formula>
    </cfRule>
  </conditionalFormatting>
  <conditionalFormatting sqref="F43">
    <cfRule type="containsText" dxfId="130" priority="14" operator="containsText" text="Inserire le informazioni richieste">
      <formula>NOT(ISERROR(SEARCH("Inserire le informazioni richieste",F43)))</formula>
    </cfRule>
  </conditionalFormatting>
  <conditionalFormatting sqref="F46">
    <cfRule type="containsText" dxfId="129" priority="13" operator="containsText" text="Inserire le informazioni richieste">
      <formula>NOT(ISERROR(SEARCH("Inserire le informazioni richieste",F46)))</formula>
    </cfRule>
  </conditionalFormatting>
  <conditionalFormatting sqref="F65:F67">
    <cfRule type="containsText" dxfId="128" priority="11" operator="containsText" text="Inserire le informazioni richieste">
      <formula>NOT(ISERROR(SEARCH("Inserire le informazioni richieste",F65)))</formula>
    </cfRule>
  </conditionalFormatting>
  <conditionalFormatting sqref="F48:F49 F51">
    <cfRule type="containsText" dxfId="127" priority="12" operator="containsText" text="Inserire le informazioni richieste">
      <formula>NOT(ISERROR(SEARCH("Inserire le informazioni richieste",F48)))</formula>
    </cfRule>
  </conditionalFormatting>
  <conditionalFormatting sqref="B72">
    <cfRule type="containsText" dxfId="126" priority="9" operator="containsText" text="OK">
      <formula>NOT(ISERROR(SEARCH("OK",B72)))</formula>
    </cfRule>
    <cfRule type="containsText" dxfId="125" priority="10" operator="containsText" text="Completare la compilazione della presente sezione">
      <formula>NOT(ISERROR(SEARCH("Completare la compilazione della presente sezione",B72)))</formula>
    </cfRule>
  </conditionalFormatting>
  <conditionalFormatting sqref="F50">
    <cfRule type="containsText" dxfId="124" priority="8" operator="containsText" text="Inserire le informazioni richieste">
      <formula>NOT(ISERROR(SEARCH("Inserire le informazioni richieste",F50)))</formula>
    </cfRule>
  </conditionalFormatting>
  <conditionalFormatting sqref="F52">
    <cfRule type="containsText" dxfId="123" priority="7" operator="containsText" text="Inserire le informazioni richieste">
      <formula>NOT(ISERROR(SEARCH("Inserire le informazioni richieste",F52)))</formula>
    </cfRule>
  </conditionalFormatting>
  <conditionalFormatting sqref="F53">
    <cfRule type="containsText" dxfId="122" priority="6" operator="containsText" text="Inserire le informazioni richieste">
      <formula>NOT(ISERROR(SEARCH("Inserire le informazioni richieste",F53)))</formula>
    </cfRule>
  </conditionalFormatting>
  <conditionalFormatting sqref="F55">
    <cfRule type="containsText" dxfId="121" priority="5" operator="containsText" text="Inserire le informazioni richieste">
      <formula>NOT(ISERROR(SEARCH("Inserire le informazioni richieste",F55)))</formula>
    </cfRule>
  </conditionalFormatting>
  <conditionalFormatting sqref="F58">
    <cfRule type="containsText" dxfId="120" priority="4" operator="containsText" text="Inserire le informazioni richieste">
      <formula>NOT(ISERROR(SEARCH("Inserire le informazioni richieste",F58)))</formula>
    </cfRule>
  </conditionalFormatting>
  <conditionalFormatting sqref="B71">
    <cfRule type="containsText" dxfId="119" priority="2" operator="containsText" text="OK">
      <formula>NOT(ISERROR(SEARCH("OK",B71)))</formula>
    </cfRule>
    <cfRule type="containsText" dxfId="118" priority="3" operator="containsText" text="Completare la compilazione della presente sezione">
      <formula>NOT(ISERROR(SEARCH("Completare la compilazione della presente sezione",B71)))</formula>
    </cfRule>
  </conditionalFormatting>
  <conditionalFormatting sqref="B71:I71">
    <cfRule type="containsText" dxfId="117" priority="1" operator="containsText" text="Completare">
      <formula>NOT(ISERROR(SEARCH("Completare",B71)))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1" manualBreakCount="1">
    <brk id="4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82DD56-18E6-4163-94D3-3F585E728C15}">
          <x14:formula1>
            <xm:f>Elenco!$A$6:$A$8</xm:f>
          </x14:formula1>
          <xm:sqref>D6</xm:sqref>
        </x14:dataValidation>
        <x14:dataValidation type="list" allowBlank="1" showInputMessage="1" showErrorMessage="1" xr:uid="{CA84BFF3-C3DC-4B90-8790-F11941EF48B9}">
          <x14:formula1>
            <xm:f>Elenco!$B$28:$B$29</xm:f>
          </x14:formula1>
          <xm:sqref>C69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E3B0-8E0C-4574-A623-2E6B79CF84B8}">
  <sheetPr>
    <tabColor rgb="FFC00000"/>
  </sheetPr>
  <dimension ref="B1:I72"/>
  <sheetViews>
    <sheetView showGridLines="0" view="pageBreakPreview" zoomScale="75" zoomScaleNormal="75" zoomScaleSheetLayoutView="75" workbookViewId="0">
      <selection activeCell="C38" sqref="C38:E38"/>
    </sheetView>
  </sheetViews>
  <sheetFormatPr defaultColWidth="9" defaultRowHeight="11.25" x14ac:dyDescent="0.2"/>
  <cols>
    <col min="1" max="1" width="9" style="77"/>
    <col min="2" max="3" width="22.83203125" style="77" customWidth="1"/>
    <col min="4" max="4" width="40.5" style="77" customWidth="1"/>
    <col min="5" max="5" width="12.5" style="77" customWidth="1"/>
    <col min="6" max="6" width="9" style="77"/>
    <col min="7" max="9" width="5.83203125" style="77" customWidth="1"/>
    <col min="10" max="16384" width="9" style="77"/>
  </cols>
  <sheetData>
    <row r="1" spans="2:9" ht="15.75" customHeight="1" thickTop="1" x14ac:dyDescent="0.2">
      <c r="B1" s="298" t="s">
        <v>217</v>
      </c>
      <c r="C1" s="299"/>
      <c r="D1" s="299"/>
      <c r="E1" s="299"/>
      <c r="F1" s="299"/>
      <c r="G1" s="299"/>
      <c r="H1" s="299"/>
      <c r="I1" s="300"/>
    </row>
    <row r="2" spans="2:9" x14ac:dyDescent="0.2">
      <c r="B2" s="301"/>
      <c r="C2" s="302"/>
      <c r="D2" s="302"/>
      <c r="E2" s="302"/>
      <c r="F2" s="302"/>
      <c r="G2" s="302"/>
      <c r="H2" s="302"/>
      <c r="I2" s="303"/>
    </row>
    <row r="3" spans="2:9" x14ac:dyDescent="0.2">
      <c r="B3" s="102"/>
      <c r="C3" s="123"/>
      <c r="D3" s="123"/>
      <c r="E3" s="123"/>
      <c r="F3" s="123"/>
      <c r="G3" s="123"/>
      <c r="H3" s="123"/>
      <c r="I3" s="103"/>
    </row>
    <row r="4" spans="2:9" ht="12.75" thickBot="1" x14ac:dyDescent="0.25">
      <c r="B4" s="311" t="s">
        <v>90</v>
      </c>
      <c r="C4" s="312"/>
      <c r="D4" s="312"/>
      <c r="E4" s="312"/>
      <c r="F4" s="312"/>
      <c r="G4" s="312"/>
      <c r="H4" s="312"/>
      <c r="I4" s="313"/>
    </row>
    <row r="5" spans="2:9" ht="28.5" customHeight="1" thickBot="1" x14ac:dyDescent="0.25">
      <c r="B5" s="304" t="s">
        <v>43</v>
      </c>
      <c r="C5" s="305"/>
      <c r="D5" s="131"/>
      <c r="E5" s="269" t="s">
        <v>77</v>
      </c>
      <c r="F5" s="270"/>
      <c r="G5" s="123"/>
      <c r="H5" s="123"/>
      <c r="I5" s="103"/>
    </row>
    <row r="6" spans="2:9" ht="24" customHeight="1" thickBot="1" x14ac:dyDescent="0.25">
      <c r="B6" s="304" t="s">
        <v>200</v>
      </c>
      <c r="C6" s="305"/>
      <c r="D6" s="234"/>
      <c r="E6" s="269"/>
      <c r="F6" s="270"/>
      <c r="G6" s="123"/>
      <c r="H6" s="123"/>
      <c r="I6" s="103"/>
    </row>
    <row r="7" spans="2:9" ht="30" customHeight="1" thickBot="1" x14ac:dyDescent="0.25">
      <c r="B7" s="306" t="s">
        <v>69</v>
      </c>
      <c r="C7" s="307"/>
      <c r="D7" s="132"/>
      <c r="E7" s="269" t="s">
        <v>77</v>
      </c>
      <c r="F7" s="270"/>
      <c r="G7" s="123"/>
      <c r="H7" s="123"/>
      <c r="I7" s="103"/>
    </row>
    <row r="8" spans="2:9" x14ac:dyDescent="0.2">
      <c r="B8" s="308" t="s">
        <v>44</v>
      </c>
      <c r="C8" s="155" t="s">
        <v>45</v>
      </c>
      <c r="D8" s="133"/>
      <c r="E8" s="269" t="s">
        <v>77</v>
      </c>
      <c r="F8" s="270"/>
      <c r="G8" s="123"/>
      <c r="H8" s="123"/>
      <c r="I8" s="103"/>
    </row>
    <row r="9" spans="2:9" x14ac:dyDescent="0.2">
      <c r="B9" s="309"/>
      <c r="C9" s="156" t="s">
        <v>46</v>
      </c>
      <c r="D9" s="134"/>
      <c r="E9" s="269" t="s">
        <v>77</v>
      </c>
      <c r="F9" s="270"/>
      <c r="G9" s="123"/>
      <c r="H9" s="123"/>
      <c r="I9" s="103"/>
    </row>
    <row r="10" spans="2:9" x14ac:dyDescent="0.2">
      <c r="B10" s="309"/>
      <c r="C10" s="156" t="s">
        <v>47</v>
      </c>
      <c r="D10" s="134"/>
      <c r="E10" s="269" t="s">
        <v>77</v>
      </c>
      <c r="F10" s="270"/>
      <c r="G10" s="123"/>
      <c r="H10" s="123"/>
      <c r="I10" s="103"/>
    </row>
    <row r="11" spans="2:9" ht="12" thickBot="1" x14ac:dyDescent="0.25">
      <c r="B11" s="310"/>
      <c r="C11" s="157" t="s">
        <v>48</v>
      </c>
      <c r="D11" s="135"/>
      <c r="E11" s="124"/>
      <c r="F11" s="123"/>
      <c r="G11" s="123"/>
      <c r="H11" s="123"/>
      <c r="I11" s="103"/>
    </row>
    <row r="12" spans="2:9" x14ac:dyDescent="0.2">
      <c r="B12" s="308" t="s">
        <v>49</v>
      </c>
      <c r="C12" s="155" t="s">
        <v>45</v>
      </c>
      <c r="D12" s="133"/>
      <c r="E12" s="269" t="s">
        <v>77</v>
      </c>
      <c r="F12" s="270"/>
      <c r="G12" s="123"/>
      <c r="H12" s="123"/>
      <c r="I12" s="103"/>
    </row>
    <row r="13" spans="2:9" x14ac:dyDescent="0.2">
      <c r="B13" s="309"/>
      <c r="C13" s="156" t="s">
        <v>46</v>
      </c>
      <c r="D13" s="134"/>
      <c r="E13" s="269" t="s">
        <v>77</v>
      </c>
      <c r="F13" s="270"/>
      <c r="G13" s="123"/>
      <c r="H13" s="123"/>
      <c r="I13" s="103"/>
    </row>
    <row r="14" spans="2:9" x14ac:dyDescent="0.2">
      <c r="B14" s="309"/>
      <c r="C14" s="156" t="s">
        <v>47</v>
      </c>
      <c r="D14" s="134"/>
      <c r="E14" s="269" t="s">
        <v>77</v>
      </c>
      <c r="F14" s="270"/>
      <c r="G14" s="123"/>
      <c r="H14" s="123"/>
      <c r="I14" s="103"/>
    </row>
    <row r="15" spans="2:9" ht="12" thickBot="1" x14ac:dyDescent="0.25">
      <c r="B15" s="310"/>
      <c r="C15" s="157" t="s">
        <v>48</v>
      </c>
      <c r="D15" s="135"/>
      <c r="E15" s="124"/>
      <c r="F15" s="123"/>
      <c r="G15" s="123"/>
      <c r="H15" s="123"/>
      <c r="I15" s="103"/>
    </row>
    <row r="16" spans="2:9" x14ac:dyDescent="0.2">
      <c r="B16" s="308" t="s">
        <v>50</v>
      </c>
      <c r="C16" s="155" t="s">
        <v>45</v>
      </c>
      <c r="D16" s="133"/>
      <c r="E16" s="269" t="s">
        <v>77</v>
      </c>
      <c r="F16" s="270"/>
      <c r="G16" s="123"/>
      <c r="H16" s="123"/>
      <c r="I16" s="103"/>
    </row>
    <row r="17" spans="2:9" x14ac:dyDescent="0.2">
      <c r="B17" s="309"/>
      <c r="C17" s="156" t="s">
        <v>46</v>
      </c>
      <c r="D17" s="134"/>
      <c r="E17" s="269" t="s">
        <v>77</v>
      </c>
      <c r="F17" s="270"/>
      <c r="G17" s="123"/>
      <c r="H17" s="123"/>
      <c r="I17" s="103"/>
    </row>
    <row r="18" spans="2:9" x14ac:dyDescent="0.2">
      <c r="B18" s="309"/>
      <c r="C18" s="156" t="s">
        <v>47</v>
      </c>
      <c r="D18" s="134"/>
      <c r="E18" s="269" t="s">
        <v>77</v>
      </c>
      <c r="F18" s="270"/>
      <c r="G18" s="123"/>
      <c r="H18" s="123"/>
      <c r="I18" s="103"/>
    </row>
    <row r="19" spans="2:9" ht="12" thickBot="1" x14ac:dyDescent="0.25">
      <c r="B19" s="310"/>
      <c r="C19" s="157" t="s">
        <v>48</v>
      </c>
      <c r="D19" s="135"/>
      <c r="E19" s="124"/>
      <c r="F19" s="125"/>
      <c r="G19" s="123"/>
      <c r="H19" s="123"/>
      <c r="I19" s="103"/>
    </row>
    <row r="20" spans="2:9" ht="12.75" thickBot="1" x14ac:dyDescent="0.25">
      <c r="B20" s="311" t="s">
        <v>91</v>
      </c>
      <c r="C20" s="312"/>
      <c r="D20" s="312"/>
      <c r="E20" s="312"/>
      <c r="F20" s="312"/>
      <c r="G20" s="312"/>
      <c r="H20" s="312"/>
      <c r="I20" s="313"/>
    </row>
    <row r="21" spans="2:9" ht="12" thickBot="1" x14ac:dyDescent="0.25">
      <c r="B21" s="97" t="s">
        <v>51</v>
      </c>
      <c r="C21" s="104"/>
      <c r="D21" s="269" t="s">
        <v>77</v>
      </c>
      <c r="E21" s="270"/>
      <c r="F21" s="123"/>
      <c r="G21" s="123"/>
      <c r="H21" s="123"/>
      <c r="I21" s="103"/>
    </row>
    <row r="22" spans="2:9" ht="12" thickBot="1" x14ac:dyDescent="0.25">
      <c r="B22" s="98" t="s">
        <v>52</v>
      </c>
      <c r="C22" s="104"/>
      <c r="D22" s="269" t="s">
        <v>77</v>
      </c>
      <c r="E22" s="270"/>
      <c r="F22" s="123"/>
      <c r="G22" s="123"/>
      <c r="H22" s="123"/>
      <c r="I22" s="103"/>
    </row>
    <row r="23" spans="2:9" ht="12.75" thickBot="1" x14ac:dyDescent="0.25">
      <c r="B23" s="120" t="s">
        <v>92</v>
      </c>
      <c r="C23" s="126"/>
      <c r="D23" s="126"/>
      <c r="E23" s="126"/>
      <c r="F23" s="126"/>
      <c r="G23" s="126"/>
      <c r="H23" s="126"/>
      <c r="I23" s="121"/>
    </row>
    <row r="24" spans="2:9" ht="18" customHeight="1" thickBot="1" x14ac:dyDescent="0.25">
      <c r="B24" s="97" t="s">
        <v>53</v>
      </c>
      <c r="C24" s="332"/>
      <c r="D24" s="333"/>
      <c r="E24" s="334"/>
      <c r="F24" s="269" t="s">
        <v>77</v>
      </c>
      <c r="G24" s="270"/>
      <c r="H24" s="270"/>
      <c r="I24" s="326"/>
    </row>
    <row r="25" spans="2:9" ht="18" customHeight="1" thickBot="1" x14ac:dyDescent="0.25">
      <c r="B25" s="99" t="s">
        <v>55</v>
      </c>
      <c r="C25" s="294"/>
      <c r="D25" s="295"/>
      <c r="E25" s="296"/>
      <c r="F25" s="269" t="s">
        <v>77</v>
      </c>
      <c r="G25" s="270"/>
      <c r="H25" s="270"/>
      <c r="I25" s="326"/>
    </row>
    <row r="26" spans="2:9" ht="18" customHeight="1" thickBot="1" x14ac:dyDescent="0.25">
      <c r="B26" s="99" t="s">
        <v>78</v>
      </c>
      <c r="C26" s="294"/>
      <c r="D26" s="295"/>
      <c r="E26" s="296"/>
      <c r="F26" s="269" t="s">
        <v>77</v>
      </c>
      <c r="G26" s="270"/>
      <c r="H26" s="270"/>
      <c r="I26" s="326"/>
    </row>
    <row r="27" spans="2:9" ht="18" customHeight="1" thickBot="1" x14ac:dyDescent="0.25">
      <c r="B27" s="99" t="s">
        <v>54</v>
      </c>
      <c r="C27" s="294"/>
      <c r="D27" s="295"/>
      <c r="E27" s="296"/>
      <c r="F27" s="269" t="s">
        <v>77</v>
      </c>
      <c r="G27" s="270"/>
      <c r="H27" s="270"/>
      <c r="I27" s="326"/>
    </row>
    <row r="28" spans="2:9" ht="18" customHeight="1" thickBot="1" x14ac:dyDescent="0.25">
      <c r="B28" s="99" t="s">
        <v>56</v>
      </c>
      <c r="C28" s="294"/>
      <c r="D28" s="295"/>
      <c r="E28" s="296"/>
      <c r="F28" s="269" t="s">
        <v>77</v>
      </c>
      <c r="G28" s="270"/>
      <c r="H28" s="270"/>
      <c r="I28" s="326"/>
    </row>
    <row r="29" spans="2:9" ht="18" customHeight="1" thickBot="1" x14ac:dyDescent="0.25">
      <c r="B29" s="99" t="s">
        <v>57</v>
      </c>
      <c r="C29" s="294"/>
      <c r="D29" s="295"/>
      <c r="E29" s="296"/>
      <c r="F29" s="269" t="s">
        <v>77</v>
      </c>
      <c r="G29" s="270"/>
      <c r="H29" s="270"/>
      <c r="I29" s="326"/>
    </row>
    <row r="30" spans="2:9" ht="18" customHeight="1" thickBot="1" x14ac:dyDescent="0.25">
      <c r="B30" s="99" t="s">
        <v>79</v>
      </c>
      <c r="C30" s="294"/>
      <c r="D30" s="295"/>
      <c r="E30" s="296"/>
      <c r="F30" s="123"/>
      <c r="G30" s="123"/>
      <c r="H30" s="123"/>
      <c r="I30" s="103"/>
    </row>
    <row r="31" spans="2:9" ht="18" customHeight="1" thickBot="1" x14ac:dyDescent="0.25">
      <c r="B31" s="99" t="s">
        <v>58</v>
      </c>
      <c r="C31" s="294"/>
      <c r="D31" s="295"/>
      <c r="E31" s="296"/>
      <c r="F31" s="269" t="s">
        <v>77</v>
      </c>
      <c r="G31" s="270"/>
      <c r="H31" s="270"/>
      <c r="I31" s="326"/>
    </row>
    <row r="32" spans="2:9" ht="18" customHeight="1" thickBot="1" x14ac:dyDescent="0.25">
      <c r="B32" s="99" t="s">
        <v>80</v>
      </c>
      <c r="C32" s="294"/>
      <c r="D32" s="295"/>
      <c r="E32" s="296"/>
      <c r="F32" s="123"/>
      <c r="G32" s="123"/>
      <c r="H32" s="123"/>
      <c r="I32" s="103"/>
    </row>
    <row r="33" spans="2:9" ht="18" customHeight="1" thickBot="1" x14ac:dyDescent="0.25">
      <c r="B33" s="99" t="s">
        <v>59</v>
      </c>
      <c r="C33" s="294"/>
      <c r="D33" s="295"/>
      <c r="E33" s="296"/>
      <c r="F33" s="123"/>
      <c r="G33" s="123"/>
      <c r="H33" s="123"/>
      <c r="I33" s="103"/>
    </row>
    <row r="34" spans="2:9" ht="18" customHeight="1" thickBot="1" x14ac:dyDescent="0.25">
      <c r="B34" s="99" t="s">
        <v>60</v>
      </c>
      <c r="C34" s="327"/>
      <c r="D34" s="328"/>
      <c r="E34" s="329"/>
      <c r="F34" s="269" t="s">
        <v>77</v>
      </c>
      <c r="G34" s="270"/>
      <c r="H34" s="270"/>
      <c r="I34" s="326"/>
    </row>
    <row r="35" spans="2:9" ht="12.75" thickBot="1" x14ac:dyDescent="0.25">
      <c r="B35" s="205" t="s">
        <v>93</v>
      </c>
      <c r="C35" s="204"/>
      <c r="D35" s="204"/>
      <c r="E35" s="204"/>
      <c r="F35" s="204"/>
      <c r="G35" s="204"/>
      <c r="H35" s="204"/>
      <c r="I35" s="206"/>
    </row>
    <row r="36" spans="2:9" ht="15.95" customHeight="1" thickBot="1" x14ac:dyDescent="0.25">
      <c r="B36" s="97" t="s">
        <v>53</v>
      </c>
      <c r="C36" s="335"/>
      <c r="D36" s="336"/>
      <c r="E36" s="337"/>
      <c r="F36" s="269"/>
      <c r="G36" s="270"/>
      <c r="H36" s="122"/>
      <c r="I36" s="127"/>
    </row>
    <row r="37" spans="2:9" ht="15.95" customHeight="1" thickBot="1" x14ac:dyDescent="0.25">
      <c r="B37" s="99" t="s">
        <v>55</v>
      </c>
      <c r="C37" s="281"/>
      <c r="D37" s="282"/>
      <c r="E37" s="283"/>
      <c r="F37" s="269"/>
      <c r="G37" s="270"/>
      <c r="H37" s="123"/>
      <c r="I37" s="103"/>
    </row>
    <row r="38" spans="2:9" ht="15.95" customHeight="1" thickBot="1" x14ac:dyDescent="0.25">
      <c r="B38" s="99" t="s">
        <v>78</v>
      </c>
      <c r="C38" s="338"/>
      <c r="D38" s="339"/>
      <c r="E38" s="340"/>
      <c r="F38" s="269"/>
      <c r="G38" s="270"/>
      <c r="H38" s="123"/>
      <c r="I38" s="103"/>
    </row>
    <row r="39" spans="2:9" ht="15.95" customHeight="1" thickBot="1" x14ac:dyDescent="0.25">
      <c r="B39" s="99" t="s">
        <v>54</v>
      </c>
      <c r="C39" s="281"/>
      <c r="D39" s="282"/>
      <c r="E39" s="283"/>
      <c r="F39" s="269"/>
      <c r="G39" s="270"/>
      <c r="H39" s="123"/>
      <c r="I39" s="103"/>
    </row>
    <row r="40" spans="2:9" ht="15.95" customHeight="1" thickBot="1" x14ac:dyDescent="0.25">
      <c r="B40" s="99" t="s">
        <v>56</v>
      </c>
      <c r="C40" s="281"/>
      <c r="D40" s="282"/>
      <c r="E40" s="283"/>
      <c r="F40" s="269"/>
      <c r="G40" s="270"/>
      <c r="H40" s="123"/>
      <c r="I40" s="103"/>
    </row>
    <row r="41" spans="2:9" ht="15.95" customHeight="1" thickBot="1" x14ac:dyDescent="0.25">
      <c r="B41" s="99" t="s">
        <v>57</v>
      </c>
      <c r="C41" s="281"/>
      <c r="D41" s="282"/>
      <c r="E41" s="283"/>
      <c r="F41" s="269"/>
      <c r="G41" s="270"/>
      <c r="H41" s="111"/>
      <c r="I41" s="103"/>
    </row>
    <row r="42" spans="2:9" ht="15.95" customHeight="1" thickBot="1" x14ac:dyDescent="0.25">
      <c r="B42" s="99" t="s">
        <v>79</v>
      </c>
      <c r="C42" s="281"/>
      <c r="D42" s="282"/>
      <c r="E42" s="283"/>
      <c r="F42" s="123"/>
      <c r="G42" s="123"/>
      <c r="H42" s="123"/>
      <c r="I42" s="103"/>
    </row>
    <row r="43" spans="2:9" ht="15.95" customHeight="1" thickBot="1" x14ac:dyDescent="0.25">
      <c r="B43" s="99" t="s">
        <v>58</v>
      </c>
      <c r="C43" s="281"/>
      <c r="D43" s="282"/>
      <c r="E43" s="283"/>
      <c r="F43" s="269"/>
      <c r="G43" s="270"/>
      <c r="H43" s="111"/>
      <c r="I43" s="128"/>
    </row>
    <row r="44" spans="2:9" ht="15.95" customHeight="1" thickBot="1" x14ac:dyDescent="0.25">
      <c r="B44" s="99" t="s">
        <v>80</v>
      </c>
      <c r="C44" s="281"/>
      <c r="D44" s="282"/>
      <c r="E44" s="283"/>
      <c r="F44" s="123"/>
      <c r="G44" s="123"/>
      <c r="H44" s="123"/>
      <c r="I44" s="103"/>
    </row>
    <row r="45" spans="2:9" ht="15.95" customHeight="1" thickBot="1" x14ac:dyDescent="0.25">
      <c r="B45" s="99" t="s">
        <v>59</v>
      </c>
      <c r="C45" s="281"/>
      <c r="D45" s="282"/>
      <c r="E45" s="283"/>
      <c r="F45" s="123"/>
      <c r="G45" s="123"/>
      <c r="H45" s="111"/>
      <c r="I45" s="128"/>
    </row>
    <row r="46" spans="2:9" ht="15.95" customHeight="1" thickBot="1" x14ac:dyDescent="0.25">
      <c r="B46" s="136" t="s">
        <v>60</v>
      </c>
      <c r="C46" s="273"/>
      <c r="D46" s="274"/>
      <c r="E46" s="275"/>
      <c r="F46" s="347"/>
      <c r="G46" s="348"/>
      <c r="H46" s="137"/>
      <c r="I46" s="138"/>
    </row>
    <row r="47" spans="2:9" ht="12.75" thickBot="1" x14ac:dyDescent="0.25">
      <c r="B47" s="330" t="s">
        <v>94</v>
      </c>
      <c r="C47" s="297"/>
      <c r="D47" s="297"/>
      <c r="E47" s="297"/>
      <c r="F47" s="297"/>
      <c r="G47" s="297"/>
      <c r="H47" s="297"/>
      <c r="I47" s="331"/>
    </row>
    <row r="48" spans="2:9" ht="18" customHeight="1" thickBot="1" x14ac:dyDescent="0.25">
      <c r="B48" s="97" t="s">
        <v>53</v>
      </c>
      <c r="C48" s="332"/>
      <c r="D48" s="333"/>
      <c r="E48" s="334"/>
      <c r="F48" s="341" t="s">
        <v>77</v>
      </c>
      <c r="G48" s="342"/>
      <c r="H48" s="342"/>
      <c r="I48" s="343"/>
    </row>
    <row r="49" spans="2:9" ht="18" customHeight="1" thickBot="1" x14ac:dyDescent="0.25">
      <c r="B49" s="99" t="s">
        <v>55</v>
      </c>
      <c r="C49" s="294"/>
      <c r="D49" s="295"/>
      <c r="E49" s="296"/>
      <c r="F49" s="269" t="s">
        <v>77</v>
      </c>
      <c r="G49" s="270"/>
      <c r="H49" s="270"/>
      <c r="I49" s="326"/>
    </row>
    <row r="50" spans="2:9" ht="18" customHeight="1" thickBot="1" x14ac:dyDescent="0.25">
      <c r="B50" s="99" t="s">
        <v>78</v>
      </c>
      <c r="C50" s="294"/>
      <c r="D50" s="295"/>
      <c r="E50" s="296"/>
      <c r="F50" s="269" t="s">
        <v>77</v>
      </c>
      <c r="G50" s="270"/>
      <c r="H50" s="270"/>
      <c r="I50" s="326"/>
    </row>
    <row r="51" spans="2:9" ht="18" customHeight="1" thickBot="1" x14ac:dyDescent="0.25">
      <c r="B51" s="99" t="s">
        <v>54</v>
      </c>
      <c r="C51" s="294"/>
      <c r="D51" s="295"/>
      <c r="E51" s="296"/>
      <c r="F51" s="269" t="s">
        <v>77</v>
      </c>
      <c r="G51" s="270"/>
      <c r="H51" s="270"/>
      <c r="I51" s="326"/>
    </row>
    <row r="52" spans="2:9" ht="18" customHeight="1" thickBot="1" x14ac:dyDescent="0.25">
      <c r="B52" s="99" t="s">
        <v>56</v>
      </c>
      <c r="C52" s="294"/>
      <c r="D52" s="295"/>
      <c r="E52" s="296"/>
      <c r="F52" s="269" t="s">
        <v>77</v>
      </c>
      <c r="G52" s="270"/>
      <c r="H52" s="270"/>
      <c r="I52" s="326"/>
    </row>
    <row r="53" spans="2:9" ht="18" customHeight="1" thickBot="1" x14ac:dyDescent="0.25">
      <c r="B53" s="99" t="s">
        <v>57</v>
      </c>
      <c r="C53" s="294"/>
      <c r="D53" s="295"/>
      <c r="E53" s="296"/>
      <c r="F53" s="269" t="s">
        <v>77</v>
      </c>
      <c r="G53" s="270"/>
      <c r="H53" s="270"/>
      <c r="I53" s="326"/>
    </row>
    <row r="54" spans="2:9" ht="18" customHeight="1" thickBot="1" x14ac:dyDescent="0.25">
      <c r="B54" s="99" t="s">
        <v>79</v>
      </c>
      <c r="C54" s="294"/>
      <c r="D54" s="295"/>
      <c r="E54" s="296"/>
      <c r="F54" s="123"/>
      <c r="G54" s="123"/>
      <c r="H54" s="123"/>
      <c r="I54" s="103"/>
    </row>
    <row r="55" spans="2:9" ht="18" customHeight="1" thickBot="1" x14ac:dyDescent="0.25">
      <c r="B55" s="99" t="s">
        <v>58</v>
      </c>
      <c r="C55" s="294"/>
      <c r="D55" s="295"/>
      <c r="E55" s="296"/>
      <c r="F55" s="269" t="s">
        <v>77</v>
      </c>
      <c r="G55" s="270"/>
      <c r="H55" s="270"/>
      <c r="I55" s="326"/>
    </row>
    <row r="56" spans="2:9" ht="18" customHeight="1" thickBot="1" x14ac:dyDescent="0.25">
      <c r="B56" s="99" t="s">
        <v>80</v>
      </c>
      <c r="C56" s="294"/>
      <c r="D56" s="295"/>
      <c r="E56" s="296"/>
      <c r="F56" s="123"/>
      <c r="G56" s="123"/>
      <c r="H56" s="123"/>
      <c r="I56" s="103"/>
    </row>
    <row r="57" spans="2:9" ht="18" customHeight="1" thickBot="1" x14ac:dyDescent="0.25">
      <c r="B57" s="99" t="s">
        <v>59</v>
      </c>
      <c r="C57" s="294"/>
      <c r="D57" s="295"/>
      <c r="E57" s="296"/>
      <c r="F57" s="123"/>
      <c r="G57" s="123"/>
      <c r="H57" s="111"/>
      <c r="I57" s="128"/>
    </row>
    <row r="58" spans="2:9" ht="30.75" customHeight="1" thickBot="1" x14ac:dyDescent="0.25">
      <c r="B58" s="99" t="s">
        <v>60</v>
      </c>
      <c r="C58" s="327"/>
      <c r="D58" s="328"/>
      <c r="E58" s="329"/>
      <c r="F58" s="269" t="s">
        <v>77</v>
      </c>
      <c r="G58" s="270"/>
      <c r="H58" s="270"/>
      <c r="I58" s="326"/>
    </row>
    <row r="59" spans="2:9" ht="12.75" thickBot="1" x14ac:dyDescent="0.25">
      <c r="B59" s="278" t="s">
        <v>95</v>
      </c>
      <c r="C59" s="279"/>
      <c r="D59" s="279"/>
      <c r="E59" s="279"/>
      <c r="F59" s="279"/>
      <c r="G59" s="279"/>
      <c r="H59" s="279"/>
      <c r="I59" s="280"/>
    </row>
    <row r="60" spans="2:9" ht="12" thickBot="1" x14ac:dyDescent="0.25">
      <c r="B60" s="97" t="s">
        <v>61</v>
      </c>
      <c r="C60" s="332"/>
      <c r="D60" s="333"/>
      <c r="E60" s="334"/>
      <c r="F60" s="123"/>
      <c r="G60" s="123"/>
      <c r="H60" s="123"/>
      <c r="I60" s="103"/>
    </row>
    <row r="61" spans="2:9" ht="12" thickBot="1" x14ac:dyDescent="0.25">
      <c r="B61" s="99" t="s">
        <v>62</v>
      </c>
      <c r="C61" s="294"/>
      <c r="D61" s="295"/>
      <c r="E61" s="296"/>
      <c r="F61" s="123"/>
      <c r="G61" s="123"/>
      <c r="H61" s="123"/>
      <c r="I61" s="103"/>
    </row>
    <row r="62" spans="2:9" ht="12.75" thickBot="1" x14ac:dyDescent="0.25">
      <c r="B62" s="278" t="s">
        <v>96</v>
      </c>
      <c r="C62" s="279"/>
      <c r="D62" s="279"/>
      <c r="E62" s="279"/>
      <c r="F62" s="279"/>
      <c r="G62" s="279"/>
      <c r="H62" s="279"/>
      <c r="I62" s="280"/>
    </row>
    <row r="63" spans="2:9" ht="12" thickBot="1" x14ac:dyDescent="0.25">
      <c r="B63" s="97" t="s">
        <v>63</v>
      </c>
      <c r="C63" s="158"/>
      <c r="D63" s="116" t="s">
        <v>64</v>
      </c>
      <c r="E63" s="287"/>
      <c r="F63" s="288"/>
      <c r="G63" s="289"/>
      <c r="H63" s="289"/>
      <c r="I63" s="290"/>
    </row>
    <row r="64" spans="2:9" ht="12.75" thickBot="1" x14ac:dyDescent="0.25">
      <c r="B64" s="278" t="s">
        <v>97</v>
      </c>
      <c r="C64" s="279"/>
      <c r="D64" s="279"/>
      <c r="E64" s="279"/>
      <c r="F64" s="279"/>
      <c r="G64" s="279"/>
      <c r="H64" s="279"/>
      <c r="I64" s="280"/>
    </row>
    <row r="65" spans="2:9" ht="35.1" customHeight="1" thickBot="1" x14ac:dyDescent="0.25">
      <c r="B65" s="129" t="s">
        <v>101</v>
      </c>
      <c r="C65" s="344"/>
      <c r="D65" s="345"/>
      <c r="E65" s="346"/>
      <c r="F65" s="317" t="s">
        <v>77</v>
      </c>
      <c r="G65" s="318"/>
      <c r="H65" s="318"/>
      <c r="I65" s="319"/>
    </row>
    <row r="66" spans="2:9" ht="35.1" customHeight="1" thickBot="1" x14ac:dyDescent="0.25">
      <c r="B66" s="130" t="s">
        <v>74</v>
      </c>
      <c r="C66" s="338"/>
      <c r="D66" s="339"/>
      <c r="E66" s="340"/>
      <c r="F66" s="323" t="s">
        <v>77</v>
      </c>
      <c r="G66" s="324"/>
      <c r="H66" s="324"/>
      <c r="I66" s="325"/>
    </row>
    <row r="67" spans="2:9" ht="35.1" customHeight="1" thickBot="1" x14ac:dyDescent="0.25">
      <c r="B67" s="130" t="s">
        <v>65</v>
      </c>
      <c r="C67" s="314"/>
      <c r="D67" s="315"/>
      <c r="E67" s="316"/>
      <c r="F67" s="320" t="s">
        <v>77</v>
      </c>
      <c r="G67" s="321"/>
      <c r="H67" s="321"/>
      <c r="I67" s="322"/>
    </row>
    <row r="68" spans="2:9" ht="12.75" thickBot="1" x14ac:dyDescent="0.25">
      <c r="B68" s="278" t="s">
        <v>98</v>
      </c>
      <c r="C68" s="297"/>
      <c r="D68" s="297"/>
      <c r="E68" s="297"/>
      <c r="F68" s="279"/>
      <c r="G68" s="279"/>
      <c r="H68" s="279"/>
      <c r="I68" s="280"/>
    </row>
    <row r="69" spans="2:9" ht="24" customHeight="1" thickBot="1" x14ac:dyDescent="0.25">
      <c r="B69" s="119" t="s">
        <v>66</v>
      </c>
      <c r="C69" s="172"/>
      <c r="D69" s="291" t="s">
        <v>77</v>
      </c>
      <c r="E69" s="292"/>
      <c r="F69" s="292"/>
      <c r="G69" s="292"/>
      <c r="H69" s="292"/>
      <c r="I69" s="293"/>
    </row>
    <row r="70" spans="2:9" ht="12.75" thickTop="1" thickBot="1" x14ac:dyDescent="0.25">
      <c r="B70" s="284"/>
      <c r="C70" s="285"/>
      <c r="D70" s="285"/>
      <c r="E70" s="285"/>
      <c r="F70" s="285"/>
      <c r="G70" s="285"/>
      <c r="H70" s="285"/>
      <c r="I70" s="286"/>
    </row>
    <row r="71" spans="2:9" ht="12" thickTop="1" x14ac:dyDescent="0.2">
      <c r="B71" s="276" t="str">
        <f>IF(AND(D5&lt;&gt;"",D6&lt;&gt;"",D8&lt;&gt;"",D9&lt;&gt;"",D10&lt;&gt;"",D12&lt;&gt;"",D13&lt;&gt;"",D14&lt;&gt;"",D16&lt;&gt;"",D17&lt;&gt;"",D18&lt;&gt;"",C21&lt;&gt;"",C22&lt;&gt;"",C24&lt;&gt;"",C25&lt;&gt;"",C26&lt;&gt;"",C27&lt;&gt;"",C28&lt;&gt;"",C29&lt;&gt;"",C31&lt;&gt;"",C34&lt;&gt;"",C48&lt;&gt;"",C49&lt;&gt;"",C50&lt;&gt;"",C51&lt;&gt;"",C52&lt;&gt;"",C53&lt;&gt;"",C55&lt;&gt;"",C58&lt;&gt;"",D7&lt;&gt;"",C65&lt;&gt;"",C66&lt;&gt;"",C67&lt;&gt;"",C69&lt;&gt;""),"OK","Completare")</f>
        <v>Completare</v>
      </c>
      <c r="C71" s="276"/>
      <c r="D71" s="276"/>
      <c r="E71" s="276"/>
      <c r="F71" s="276"/>
      <c r="G71" s="276"/>
      <c r="H71" s="276"/>
      <c r="I71" s="276"/>
    </row>
    <row r="72" spans="2:9" x14ac:dyDescent="0.2">
      <c r="B72" s="349" t="str">
        <f>IF(B71&lt;&gt;"OK","Completare la compilazione della presente sezione",IF(B71="OK","OK"))</f>
        <v>Completare la compilazione della presente sezione</v>
      </c>
      <c r="C72" s="349"/>
      <c r="D72" s="349"/>
      <c r="E72" s="349"/>
      <c r="F72" s="349"/>
      <c r="G72" s="349"/>
      <c r="H72" s="349"/>
      <c r="I72" s="349"/>
    </row>
  </sheetData>
  <sheetProtection algorithmName="SHA-512" hashValue="wPLKb57tdX/x79LL2F5Ghlwc6zlMCP2NC8oJLuMnE6AgabhM3cmybDqNKTmw2wH/2DO6kW8fcCHo6oFR1Curbw==" saltValue="wh0YeF8ExXH1yqUj+eGvoQ==" spinCount="100000" sheet="1" formatColumns="0" formatRows="0"/>
  <mergeCells count="99">
    <mergeCell ref="B1:I2"/>
    <mergeCell ref="B4:I4"/>
    <mergeCell ref="B5:C5"/>
    <mergeCell ref="E5:F5"/>
    <mergeCell ref="B6:C6"/>
    <mergeCell ref="E6:F6"/>
    <mergeCell ref="B7:C7"/>
    <mergeCell ref="E7:F7"/>
    <mergeCell ref="B8:B11"/>
    <mergeCell ref="E8:F8"/>
    <mergeCell ref="E9:F9"/>
    <mergeCell ref="E10:F10"/>
    <mergeCell ref="C25:E25"/>
    <mergeCell ref="F25:I25"/>
    <mergeCell ref="B12:B15"/>
    <mergeCell ref="E12:F12"/>
    <mergeCell ref="E13:F13"/>
    <mergeCell ref="E14:F14"/>
    <mergeCell ref="B16:B19"/>
    <mergeCell ref="E16:F16"/>
    <mergeCell ref="E17:F17"/>
    <mergeCell ref="E18:F18"/>
    <mergeCell ref="B20:I20"/>
    <mergeCell ref="D21:E21"/>
    <mergeCell ref="D22:E22"/>
    <mergeCell ref="C24:E24"/>
    <mergeCell ref="F24:I24"/>
    <mergeCell ref="C26:E26"/>
    <mergeCell ref="F26:I26"/>
    <mergeCell ref="C27:E27"/>
    <mergeCell ref="F27:I27"/>
    <mergeCell ref="C28:E28"/>
    <mergeCell ref="F28:I28"/>
    <mergeCell ref="C37:E37"/>
    <mergeCell ref="F37:G37"/>
    <mergeCell ref="C29:E29"/>
    <mergeCell ref="F29:I29"/>
    <mergeCell ref="C30:E30"/>
    <mergeCell ref="C31:E31"/>
    <mergeCell ref="F31:I31"/>
    <mergeCell ref="C32:E32"/>
    <mergeCell ref="C33:E33"/>
    <mergeCell ref="C34:E34"/>
    <mergeCell ref="F34:I34"/>
    <mergeCell ref="C36:E36"/>
    <mergeCell ref="F36:G36"/>
    <mergeCell ref="C44:E44"/>
    <mergeCell ref="C38:E38"/>
    <mergeCell ref="F38:G38"/>
    <mergeCell ref="C39:E39"/>
    <mergeCell ref="F39:G39"/>
    <mergeCell ref="C40:E40"/>
    <mergeCell ref="F40:G40"/>
    <mergeCell ref="C41:E41"/>
    <mergeCell ref="F41:G41"/>
    <mergeCell ref="C42:E42"/>
    <mergeCell ref="C43:E43"/>
    <mergeCell ref="F43:G43"/>
    <mergeCell ref="C45:E45"/>
    <mergeCell ref="C46:E46"/>
    <mergeCell ref="F46:G46"/>
    <mergeCell ref="B47:I47"/>
    <mergeCell ref="C48:E48"/>
    <mergeCell ref="F48:I48"/>
    <mergeCell ref="C55:E55"/>
    <mergeCell ref="F55:I55"/>
    <mergeCell ref="C49:E49"/>
    <mergeCell ref="F49:I49"/>
    <mergeCell ref="C50:E50"/>
    <mergeCell ref="F50:I50"/>
    <mergeCell ref="C51:E51"/>
    <mergeCell ref="F51:I51"/>
    <mergeCell ref="C52:E52"/>
    <mergeCell ref="F52:I52"/>
    <mergeCell ref="C53:E53"/>
    <mergeCell ref="F53:I53"/>
    <mergeCell ref="C54:E54"/>
    <mergeCell ref="C65:E65"/>
    <mergeCell ref="F65:I65"/>
    <mergeCell ref="C56:E56"/>
    <mergeCell ref="C57:E57"/>
    <mergeCell ref="C58:E58"/>
    <mergeCell ref="F58:I58"/>
    <mergeCell ref="B59:I59"/>
    <mergeCell ref="C60:E60"/>
    <mergeCell ref="C61:E61"/>
    <mergeCell ref="B62:I62"/>
    <mergeCell ref="E63:F63"/>
    <mergeCell ref="G63:I63"/>
    <mergeCell ref="B64:I64"/>
    <mergeCell ref="B70:I70"/>
    <mergeCell ref="B71:I71"/>
    <mergeCell ref="B72:I72"/>
    <mergeCell ref="C66:E66"/>
    <mergeCell ref="F66:I66"/>
    <mergeCell ref="C67:E67"/>
    <mergeCell ref="F67:I67"/>
    <mergeCell ref="B68:I68"/>
    <mergeCell ref="D69:I69"/>
  </mergeCells>
  <conditionalFormatting sqref="E15 E19 E5:E11">
    <cfRule type="containsText" dxfId="116" priority="25" operator="containsText" text="Inserire le informazioni richieste">
      <formula>NOT(ISERROR(SEARCH("Inserire le informazioni richieste",E5)))</formula>
    </cfRule>
  </conditionalFormatting>
  <conditionalFormatting sqref="E12:E14">
    <cfRule type="containsText" dxfId="115" priority="24" operator="containsText" text="Inserire le informazioni richieste">
      <formula>NOT(ISERROR(SEARCH("Inserire le informazioni richieste",E12)))</formula>
    </cfRule>
  </conditionalFormatting>
  <conditionalFormatting sqref="E16">
    <cfRule type="containsText" dxfId="114" priority="23" operator="containsText" text="Inserire le informazioni richieste">
      <formula>NOT(ISERROR(SEARCH("Inserire le informazioni richieste",E16)))</formula>
    </cfRule>
  </conditionalFormatting>
  <conditionalFormatting sqref="E17">
    <cfRule type="containsText" dxfId="113" priority="22" operator="containsText" text="Inserire le informazioni richieste">
      <formula>NOT(ISERROR(SEARCH("Inserire le informazioni richieste",E17)))</formula>
    </cfRule>
  </conditionalFormatting>
  <conditionalFormatting sqref="E18">
    <cfRule type="containsText" dxfId="112" priority="21" operator="containsText" text="Inserire le informazioni richieste">
      <formula>NOT(ISERROR(SEARCH("Inserire le informazioni richieste",E18)))</formula>
    </cfRule>
  </conditionalFormatting>
  <conditionalFormatting sqref="D21">
    <cfRule type="containsText" dxfId="111" priority="20" operator="containsText" text="Inserire le informazioni richieste">
      <formula>NOT(ISERROR(SEARCH("Inserire le informazioni richieste",D21)))</formula>
    </cfRule>
  </conditionalFormatting>
  <conditionalFormatting sqref="D22">
    <cfRule type="containsText" dxfId="110" priority="19" operator="containsText" text="Inserire le informazioni richieste">
      <formula>NOT(ISERROR(SEARCH("Inserire le informazioni richieste",D22)))</formula>
    </cfRule>
  </conditionalFormatting>
  <conditionalFormatting sqref="F24:F29">
    <cfRule type="containsText" dxfId="109" priority="18" operator="containsText" text="Inserire le informazioni richieste">
      <formula>NOT(ISERROR(SEARCH("Inserire le informazioni richieste",F24)))</formula>
    </cfRule>
  </conditionalFormatting>
  <conditionalFormatting sqref="F31">
    <cfRule type="containsText" dxfId="108" priority="17" operator="containsText" text="Inserire le informazioni richieste">
      <formula>NOT(ISERROR(SEARCH("Inserire le informazioni richieste",F31)))</formula>
    </cfRule>
  </conditionalFormatting>
  <conditionalFormatting sqref="F34">
    <cfRule type="containsText" dxfId="107" priority="16" operator="containsText" text="Inserire le informazioni richieste">
      <formula>NOT(ISERROR(SEARCH("Inserire le informazioni richieste",F34)))</formula>
    </cfRule>
  </conditionalFormatting>
  <conditionalFormatting sqref="F36:F41">
    <cfRule type="containsText" dxfId="106" priority="15" operator="containsText" text="Inserire le informazioni richieste">
      <formula>NOT(ISERROR(SEARCH("Inserire le informazioni richieste",F36)))</formula>
    </cfRule>
  </conditionalFormatting>
  <conditionalFormatting sqref="F43">
    <cfRule type="containsText" dxfId="105" priority="14" operator="containsText" text="Inserire le informazioni richieste">
      <formula>NOT(ISERROR(SEARCH("Inserire le informazioni richieste",F43)))</formula>
    </cfRule>
  </conditionalFormatting>
  <conditionalFormatting sqref="F46">
    <cfRule type="containsText" dxfId="104" priority="13" operator="containsText" text="Inserire le informazioni richieste">
      <formula>NOT(ISERROR(SEARCH("Inserire le informazioni richieste",F46)))</formula>
    </cfRule>
  </conditionalFormatting>
  <conditionalFormatting sqref="F65:F67">
    <cfRule type="containsText" dxfId="103" priority="11" operator="containsText" text="Inserire le informazioni richieste">
      <formula>NOT(ISERROR(SEARCH("Inserire le informazioni richieste",F65)))</formula>
    </cfRule>
  </conditionalFormatting>
  <conditionalFormatting sqref="F48:F49 F51">
    <cfRule type="containsText" dxfId="102" priority="12" operator="containsText" text="Inserire le informazioni richieste">
      <formula>NOT(ISERROR(SEARCH("Inserire le informazioni richieste",F48)))</formula>
    </cfRule>
  </conditionalFormatting>
  <conditionalFormatting sqref="B72">
    <cfRule type="containsText" dxfId="101" priority="9" operator="containsText" text="OK">
      <formula>NOT(ISERROR(SEARCH("OK",B72)))</formula>
    </cfRule>
    <cfRule type="containsText" dxfId="100" priority="10" operator="containsText" text="Completare la compilazione della presente sezione">
      <formula>NOT(ISERROR(SEARCH("Completare la compilazione della presente sezione",B72)))</formula>
    </cfRule>
  </conditionalFormatting>
  <conditionalFormatting sqref="F50">
    <cfRule type="containsText" dxfId="99" priority="8" operator="containsText" text="Inserire le informazioni richieste">
      <formula>NOT(ISERROR(SEARCH("Inserire le informazioni richieste",F50)))</formula>
    </cfRule>
  </conditionalFormatting>
  <conditionalFormatting sqref="F52">
    <cfRule type="containsText" dxfId="98" priority="7" operator="containsText" text="Inserire le informazioni richieste">
      <formula>NOT(ISERROR(SEARCH("Inserire le informazioni richieste",F52)))</formula>
    </cfRule>
  </conditionalFormatting>
  <conditionalFormatting sqref="F53">
    <cfRule type="containsText" dxfId="97" priority="6" operator="containsText" text="Inserire le informazioni richieste">
      <formula>NOT(ISERROR(SEARCH("Inserire le informazioni richieste",F53)))</formula>
    </cfRule>
  </conditionalFormatting>
  <conditionalFormatting sqref="F55">
    <cfRule type="containsText" dxfId="96" priority="5" operator="containsText" text="Inserire le informazioni richieste">
      <formula>NOT(ISERROR(SEARCH("Inserire le informazioni richieste",F55)))</formula>
    </cfRule>
  </conditionalFormatting>
  <conditionalFormatting sqref="F58">
    <cfRule type="containsText" dxfId="95" priority="4" operator="containsText" text="Inserire le informazioni richieste">
      <formula>NOT(ISERROR(SEARCH("Inserire le informazioni richieste",F58)))</formula>
    </cfRule>
  </conditionalFormatting>
  <conditionalFormatting sqref="B71">
    <cfRule type="containsText" dxfId="94" priority="2" operator="containsText" text="OK">
      <formula>NOT(ISERROR(SEARCH("OK",B71)))</formula>
    </cfRule>
    <cfRule type="containsText" dxfId="93" priority="3" operator="containsText" text="Completare la compilazione della presente sezione">
      <formula>NOT(ISERROR(SEARCH("Completare la compilazione della presente sezione",B71)))</formula>
    </cfRule>
  </conditionalFormatting>
  <conditionalFormatting sqref="B71:I71">
    <cfRule type="containsText" dxfId="92" priority="1" operator="containsText" text="Completare">
      <formula>NOT(ISERROR(SEARCH("Completare",B71)))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1" manualBreakCount="1">
    <brk id="4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BB97B2-14DF-461A-9E2B-CBCF435C5C12}">
          <x14:formula1>
            <xm:f>Elenco!$B$28:$B$29</xm:f>
          </x14:formula1>
          <xm:sqref>C69</xm:sqref>
        </x14:dataValidation>
        <x14:dataValidation type="list" allowBlank="1" showInputMessage="1" showErrorMessage="1" xr:uid="{E04DA9B8-EAA9-44DF-BC8C-34AD22A8DD3E}">
          <x14:formula1>
            <xm:f>Elenco!$A$6:$A$8</xm:f>
          </x14:formula1>
          <xm:sqref>D6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463C-CEA1-4025-8584-A3E7AD9FEE23}">
  <sheetPr>
    <tabColor rgb="FFC00000"/>
  </sheetPr>
  <dimension ref="B1:G21"/>
  <sheetViews>
    <sheetView showGridLines="0" view="pageBreakPreview" zoomScale="75" zoomScaleNormal="100" zoomScaleSheetLayoutView="75" workbookViewId="0">
      <pane xSplit="2" ySplit="1" topLeftCell="C2" activePane="bottomRight" state="frozenSplit"/>
      <selection activeCell="H28" sqref="H28"/>
      <selection pane="topRight" activeCell="H28" sqref="H28"/>
      <selection pane="bottomLeft" activeCell="H28" sqref="H28"/>
      <selection pane="bottomRight" activeCell="D11" sqref="D11:D19"/>
    </sheetView>
  </sheetViews>
  <sheetFormatPr defaultColWidth="9.33203125" defaultRowHeight="11.25" x14ac:dyDescent="0.2"/>
  <cols>
    <col min="1" max="2" width="9.33203125" style="77"/>
    <col min="3" max="3" width="49.5" style="77" customWidth="1"/>
    <col min="4" max="4" width="106.6640625" style="77" customWidth="1"/>
    <col min="5" max="5" width="8.83203125" style="77" customWidth="1"/>
    <col min="6" max="6" width="12.83203125" style="77" customWidth="1"/>
    <col min="7" max="16384" width="9.33203125" style="77"/>
  </cols>
  <sheetData>
    <row r="1" spans="2:7" ht="36" customHeight="1" x14ac:dyDescent="0.25">
      <c r="B1" s="350" t="s">
        <v>125</v>
      </c>
      <c r="C1" s="351"/>
      <c r="D1" s="351"/>
      <c r="E1" s="351"/>
      <c r="F1" s="351"/>
      <c r="G1" s="140"/>
    </row>
    <row r="2" spans="2:7" ht="34.5" customHeight="1" thickBot="1" x14ac:dyDescent="0.25">
      <c r="B2" s="353" t="s">
        <v>107</v>
      </c>
      <c r="C2" s="353"/>
      <c r="D2" s="173" t="s">
        <v>0</v>
      </c>
      <c r="E2" s="139" t="s">
        <v>67</v>
      </c>
      <c r="F2" s="139" t="s">
        <v>7</v>
      </c>
      <c r="G2" s="60"/>
    </row>
    <row r="3" spans="2:7" ht="58.5" customHeight="1" thickTop="1" thickBot="1" x14ac:dyDescent="0.25">
      <c r="B3" s="198">
        <v>1</v>
      </c>
      <c r="C3" s="199" t="s">
        <v>104</v>
      </c>
      <c r="D3" s="115"/>
      <c r="E3" s="100">
        <v>1300</v>
      </c>
      <c r="F3" s="101" t="str">
        <f>IF(D3="","Inserire le informazioni richieste",IF(AND(D3&lt;&gt;"",E3&lt;=G3),"Ridurre il testo riportato","OK"))</f>
        <v>Inserire le informazioni richieste</v>
      </c>
      <c r="G3" s="114">
        <f>LEN(D3)</f>
        <v>0</v>
      </c>
    </row>
    <row r="4" spans="2:7" ht="104.25" customHeight="1" thickTop="1" thickBot="1" x14ac:dyDescent="0.25">
      <c r="B4" s="210">
        <f>1+B3</f>
        <v>2</v>
      </c>
      <c r="C4" s="199" t="s">
        <v>198</v>
      </c>
      <c r="D4" s="211"/>
      <c r="E4" s="100"/>
      <c r="F4" s="101" t="str">
        <f>IF(D4="","Selezionare una tra le opzionii",IF(AND(Anagrafica_1!D10&lt;&gt;"",Anagrafica_1!D10="Impresa",D4&lt;&gt;""),"OK",IF(AND(Anagrafica_1!D10&lt;&gt;"",Anagrafica_1!D10&lt;&gt;"Impresa",OR(D4="C",D4="D")),"OK","Selezionare l'opzione corretta")))</f>
        <v>Selezionare una tra le opzionii</v>
      </c>
      <c r="G4" s="114"/>
    </row>
    <row r="5" spans="2:7" ht="83.25" customHeight="1" thickTop="1" thickBot="1" x14ac:dyDescent="0.25">
      <c r="B5" s="210">
        <f t="shared" ref="B5:B7" si="0">1+B4</f>
        <v>3</v>
      </c>
      <c r="C5" s="199" t="s">
        <v>197</v>
      </c>
      <c r="D5" s="211"/>
      <c r="E5" s="100"/>
      <c r="F5" s="101" t="str">
        <f>IF(D5&lt;&gt;"","OK","Selezionare una tra le opzionii")</f>
        <v>Selezionare una tra le opzionii</v>
      </c>
      <c r="G5" s="114"/>
    </row>
    <row r="6" spans="2:7" ht="68.25" customHeight="1" thickTop="1" thickBot="1" x14ac:dyDescent="0.25">
      <c r="B6" s="210">
        <f t="shared" si="0"/>
        <v>4</v>
      </c>
      <c r="C6" s="199" t="s">
        <v>105</v>
      </c>
      <c r="D6" s="115"/>
      <c r="E6" s="100">
        <v>6000</v>
      </c>
      <c r="F6" s="101" t="str">
        <f t="shared" ref="F6:F9" si="1">IF(D6="","Inserire le informazioni richieste",IF(AND(D6&lt;&gt;"",E6&lt;=G6),"Ridurre il testo riportato","OK"))</f>
        <v>Inserire le informazioni richieste</v>
      </c>
      <c r="G6" s="114">
        <f t="shared" ref="G6:G9" si="2">LEN(D6)</f>
        <v>0</v>
      </c>
    </row>
    <row r="7" spans="2:7" ht="46.5" thickTop="1" thickBot="1" x14ac:dyDescent="0.25">
      <c r="B7" s="210">
        <f t="shared" si="0"/>
        <v>5</v>
      </c>
      <c r="C7" s="199" t="s">
        <v>182</v>
      </c>
      <c r="D7" s="115"/>
      <c r="E7" s="100">
        <v>4000</v>
      </c>
      <c r="F7" s="101" t="str">
        <f t="shared" si="1"/>
        <v>Inserire le informazioni richieste</v>
      </c>
      <c r="G7" s="114">
        <f t="shared" si="2"/>
        <v>0</v>
      </c>
    </row>
    <row r="8" spans="2:7" ht="78" customHeight="1" thickTop="1" thickBot="1" x14ac:dyDescent="0.25">
      <c r="B8" s="200">
        <f t="shared" ref="B8:B19" si="3">1+B7</f>
        <v>6</v>
      </c>
      <c r="C8" s="199" t="s">
        <v>183</v>
      </c>
      <c r="D8" s="115"/>
      <c r="E8" s="100">
        <v>4000</v>
      </c>
      <c r="F8" s="101" t="str">
        <f t="shared" si="1"/>
        <v>Inserire le informazioni richieste</v>
      </c>
      <c r="G8" s="114">
        <f t="shared" si="2"/>
        <v>0</v>
      </c>
    </row>
    <row r="9" spans="2:7" ht="81.75" customHeight="1" thickTop="1" thickBot="1" x14ac:dyDescent="0.25">
      <c r="B9" s="200">
        <f t="shared" si="3"/>
        <v>7</v>
      </c>
      <c r="C9" s="199" t="s">
        <v>184</v>
      </c>
      <c r="D9" s="115"/>
      <c r="E9" s="100">
        <v>4000</v>
      </c>
      <c r="F9" s="101" t="str">
        <f t="shared" si="1"/>
        <v>Inserire le informazioni richieste</v>
      </c>
      <c r="G9" s="114">
        <f t="shared" si="2"/>
        <v>0</v>
      </c>
    </row>
    <row r="10" spans="2:7" ht="78" customHeight="1" thickTop="1" thickBot="1" x14ac:dyDescent="0.25">
      <c r="B10" s="200">
        <f t="shared" si="3"/>
        <v>8</v>
      </c>
      <c r="C10" s="199" t="s">
        <v>185</v>
      </c>
      <c r="D10" s="235" t="s">
        <v>186</v>
      </c>
      <c r="E10" s="236">
        <v>2500</v>
      </c>
      <c r="F10" s="101"/>
      <c r="G10" s="114">
        <f t="shared" ref="G10:G19" si="4">LEN(D10)</f>
        <v>46</v>
      </c>
    </row>
    <row r="11" spans="2:7" ht="54.95" customHeight="1" thickTop="1" thickBot="1" x14ac:dyDescent="0.25">
      <c r="B11" s="200">
        <f t="shared" si="3"/>
        <v>9</v>
      </c>
      <c r="C11" s="199" t="s">
        <v>188</v>
      </c>
      <c r="D11" s="115"/>
      <c r="E11" s="100">
        <v>4000</v>
      </c>
      <c r="F11" s="101" t="str">
        <f t="shared" ref="F11:F19" si="5">IF(D11="","Inserire le informazioni richieste",IF(AND(D11&lt;&gt;"",E11&lt;=G11),"Ridurre il testo riportato","OK"))</f>
        <v>Inserire le informazioni richieste</v>
      </c>
      <c r="G11" s="114">
        <f t="shared" si="4"/>
        <v>0</v>
      </c>
    </row>
    <row r="12" spans="2:7" ht="54.95" customHeight="1" thickTop="1" thickBot="1" x14ac:dyDescent="0.25">
      <c r="B12" s="200">
        <f t="shared" si="3"/>
        <v>10</v>
      </c>
      <c r="C12" s="199" t="s">
        <v>189</v>
      </c>
      <c r="D12" s="115"/>
      <c r="E12" s="100">
        <v>4500</v>
      </c>
      <c r="F12" s="101" t="str">
        <f t="shared" si="5"/>
        <v>Inserire le informazioni richieste</v>
      </c>
      <c r="G12" s="114">
        <f t="shared" si="4"/>
        <v>0</v>
      </c>
    </row>
    <row r="13" spans="2:7" ht="54.95" customHeight="1" thickTop="1" thickBot="1" x14ac:dyDescent="0.25">
      <c r="B13" s="200">
        <f t="shared" si="3"/>
        <v>11</v>
      </c>
      <c r="C13" s="199" t="s">
        <v>190</v>
      </c>
      <c r="D13" s="115"/>
      <c r="E13" s="100">
        <v>3000</v>
      </c>
      <c r="F13" s="101" t="str">
        <f t="shared" si="5"/>
        <v>Inserire le informazioni richieste</v>
      </c>
      <c r="G13" s="114">
        <f t="shared" si="4"/>
        <v>0</v>
      </c>
    </row>
    <row r="14" spans="2:7" ht="69" customHeight="1" thickTop="1" thickBot="1" x14ac:dyDescent="0.25">
      <c r="B14" s="200">
        <f t="shared" si="3"/>
        <v>12</v>
      </c>
      <c r="C14" s="199" t="s">
        <v>191</v>
      </c>
      <c r="D14" s="115"/>
      <c r="E14" s="100">
        <v>4500</v>
      </c>
      <c r="F14" s="101" t="str">
        <f t="shared" si="5"/>
        <v>Inserire le informazioni richieste</v>
      </c>
      <c r="G14" s="114">
        <f t="shared" si="4"/>
        <v>0</v>
      </c>
    </row>
    <row r="15" spans="2:7" ht="88.5" customHeight="1" thickTop="1" thickBot="1" x14ac:dyDescent="0.25">
      <c r="B15" s="200">
        <f t="shared" si="3"/>
        <v>13</v>
      </c>
      <c r="C15" s="199" t="s">
        <v>196</v>
      </c>
      <c r="D15" s="115"/>
      <c r="E15" s="100">
        <v>6000</v>
      </c>
      <c r="F15" s="101" t="str">
        <f t="shared" si="5"/>
        <v>Inserire le informazioni richieste</v>
      </c>
      <c r="G15" s="114">
        <f t="shared" si="4"/>
        <v>0</v>
      </c>
    </row>
    <row r="16" spans="2:7" ht="88.5" customHeight="1" thickTop="1" thickBot="1" x14ac:dyDescent="0.25">
      <c r="B16" s="200">
        <f t="shared" si="3"/>
        <v>14</v>
      </c>
      <c r="C16" s="199" t="s">
        <v>192</v>
      </c>
      <c r="D16" s="115"/>
      <c r="E16" s="100">
        <v>3000</v>
      </c>
      <c r="F16" s="101" t="str">
        <f t="shared" si="5"/>
        <v>Inserire le informazioni richieste</v>
      </c>
      <c r="G16" s="114">
        <f t="shared" si="4"/>
        <v>0</v>
      </c>
    </row>
    <row r="17" spans="2:7" ht="88.5" customHeight="1" thickTop="1" thickBot="1" x14ac:dyDescent="0.25">
      <c r="B17" s="200">
        <f t="shared" si="3"/>
        <v>15</v>
      </c>
      <c r="C17" s="199" t="s">
        <v>193</v>
      </c>
      <c r="D17" s="115"/>
      <c r="E17" s="100">
        <v>3000</v>
      </c>
      <c r="F17" s="101" t="str">
        <f t="shared" si="5"/>
        <v>Inserire le informazioni richieste</v>
      </c>
      <c r="G17" s="114">
        <f t="shared" si="4"/>
        <v>0</v>
      </c>
    </row>
    <row r="18" spans="2:7" ht="88.5" customHeight="1" thickTop="1" thickBot="1" x14ac:dyDescent="0.25">
      <c r="B18" s="200">
        <f t="shared" si="3"/>
        <v>16</v>
      </c>
      <c r="C18" s="199" t="s">
        <v>194</v>
      </c>
      <c r="D18" s="115"/>
      <c r="E18" s="100">
        <v>3500</v>
      </c>
      <c r="F18" s="101" t="str">
        <f t="shared" si="5"/>
        <v>Inserire le informazioni richieste</v>
      </c>
      <c r="G18" s="114">
        <f t="shared" si="4"/>
        <v>0</v>
      </c>
    </row>
    <row r="19" spans="2:7" ht="54.95" customHeight="1" thickTop="1" thickBot="1" x14ac:dyDescent="0.25">
      <c r="B19" s="200">
        <f t="shared" si="3"/>
        <v>17</v>
      </c>
      <c r="C19" s="199" t="s">
        <v>195</v>
      </c>
      <c r="D19" s="115"/>
      <c r="E19" s="100">
        <v>4500</v>
      </c>
      <c r="F19" s="101" t="str">
        <f t="shared" si="5"/>
        <v>Inserire le informazioni richieste</v>
      </c>
      <c r="G19" s="114">
        <f t="shared" si="4"/>
        <v>0</v>
      </c>
    </row>
    <row r="20" spans="2:7" ht="60" customHeight="1" thickTop="1" x14ac:dyDescent="0.2">
      <c r="B20" s="352" t="s">
        <v>106</v>
      </c>
      <c r="C20" s="352"/>
      <c r="D20" s="352"/>
      <c r="E20" s="352"/>
      <c r="F20" s="101" t="str">
        <f>IF(AND(F3="OK",F4="Ok",F5="OK",F6="OK",F7="OK",F8="OK",F9="OK",F11="OK",F12="OK",F13="OK",F14="OK",F15="OK",F16="OK",F17="OK",F18="OK",F19="OK"),"OK","CHECK")</f>
        <v>CHECK</v>
      </c>
      <c r="G20" s="36"/>
    </row>
    <row r="21" spans="2:7" x14ac:dyDescent="0.2">
      <c r="E21" s="36"/>
      <c r="F21" s="101"/>
      <c r="G21" s="36"/>
    </row>
  </sheetData>
  <sheetProtection algorithmName="SHA-512" hashValue="ukLgk03tZ5Zond88OPXDqjmvDchn+aIJ4tXr8ZPFEQBU7EAghEvfwxI2vOJ6uh51lCcKM0EpARRACkrjLCNGHA==" saltValue="0sy7F3lj7wyLTEJnFU3zcg==" spinCount="100000" sheet="1" formatColumns="0" formatRows="0"/>
  <mergeCells count="3">
    <mergeCell ref="B1:F1"/>
    <mergeCell ref="B20:E20"/>
    <mergeCell ref="B2:C2"/>
  </mergeCells>
  <conditionalFormatting sqref="F11:F21 F3:F9">
    <cfRule type="containsText" dxfId="91" priority="12" operator="containsText" text="Ridurre il testo riportato">
      <formula>NOT(ISERROR(SEARCH("Ridurre il testo riportato",F3)))</formula>
    </cfRule>
    <cfRule type="containsText" dxfId="90" priority="13" operator="containsText" text="OK">
      <formula>NOT(ISERROR(SEARCH("OK",F3)))</formula>
    </cfRule>
    <cfRule type="containsText" dxfId="89" priority="14" operator="containsText" text="Inserire le informazioni richieste">
      <formula>NOT(ISERROR(SEARCH("Inserire le informazioni richieste",F3)))</formula>
    </cfRule>
  </conditionalFormatting>
  <conditionalFormatting sqref="F20:F21">
    <cfRule type="containsText" dxfId="88" priority="10" operator="containsText" text="OK">
      <formula>NOT(ISERROR(SEARCH("OK",F20)))</formula>
    </cfRule>
    <cfRule type="containsText" dxfId="87" priority="11" operator="containsText" text="CHECK">
      <formula>NOT(ISERROR(SEARCH("CHECK",F20)))</formula>
    </cfRule>
  </conditionalFormatting>
  <conditionalFormatting sqref="F4:F5">
    <cfRule type="containsText" dxfId="86" priority="6" operator="containsText" text="Selezionare una tra le opzionii">
      <formula>NOT(ISERROR(SEARCH("Selezionare una tra le opzionii",F4)))</formula>
    </cfRule>
  </conditionalFormatting>
  <conditionalFormatting sqref="D4:D5">
    <cfRule type="notContainsBlanks" dxfId="85" priority="5">
      <formula>LEN(TRIM(D4))&gt;0</formula>
    </cfRule>
  </conditionalFormatting>
  <conditionalFormatting sqref="F4">
    <cfRule type="containsText" dxfId="84" priority="4" operator="containsText" text="Selezionare l'opzione corretta">
      <formula>NOT(ISERROR(SEARCH("Selezionare l'opzione corretta",F4)))</formula>
    </cfRule>
  </conditionalFormatting>
  <conditionalFormatting sqref="F10">
    <cfRule type="containsText" dxfId="83" priority="1" operator="containsText" text="Ridurre il testo riportato">
      <formula>NOT(ISERROR(SEARCH("Ridurre il testo riportato",F10)))</formula>
    </cfRule>
    <cfRule type="containsText" dxfId="82" priority="2" operator="containsText" text="OK">
      <formula>NOT(ISERROR(SEARCH("OK",F10)))</formula>
    </cfRule>
    <cfRule type="containsText" dxfId="81" priority="3" operator="containsText" text="Inserire le informazioni richieste">
      <formula>NOT(ISERROR(SEARCH("Inserire le informazioni richieste",F10)))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90" orientation="landscape" horizontalDpi="1200" verticalDpi="1200" r:id="rId1"/>
  <headerFooter>
    <oddFooter>Pagina &amp;P di &amp;N</oddFooter>
  </headerFooter>
  <rowBreaks count="2" manualBreakCount="2">
    <brk id="8" max="16383" man="1"/>
    <brk id="1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BDE6F7-F4E0-4F5E-901F-546B24050EE2}">
          <x14:formula1>
            <xm:f>Elenco!$C$6:$C$9</xm:f>
          </x14:formula1>
          <xm:sqref>D4</xm:sqref>
        </x14:dataValidation>
        <x14:dataValidation type="list" allowBlank="1" showInputMessage="1" showErrorMessage="1" xr:uid="{A01B87D7-99FB-4071-A354-79E232656C02}">
          <x14:formula1>
            <xm:f>Elenco!$C$6:$C$7</xm:f>
          </x14:formula1>
          <xm:sqref>D5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Q62"/>
  <sheetViews>
    <sheetView showGridLines="0" tabSelected="1" view="pageBreakPreview" topLeftCell="B6" zoomScale="75" zoomScaleNormal="80" zoomScaleSheetLayoutView="75" zoomScalePageLayoutView="80" workbookViewId="0">
      <selection activeCell="N22" sqref="N22"/>
    </sheetView>
  </sheetViews>
  <sheetFormatPr defaultColWidth="8.6640625" defaultRowHeight="11.25" x14ac:dyDescent="0.2"/>
  <cols>
    <col min="2" max="2" width="59.83203125" customWidth="1"/>
    <col min="3" max="7" width="20.83203125" customWidth="1"/>
    <col min="8" max="11" width="20.83203125" style="77" customWidth="1"/>
    <col min="12" max="12" width="19.5" customWidth="1"/>
    <col min="13" max="13" width="15.1640625" customWidth="1"/>
    <col min="14" max="14" width="18" customWidth="1"/>
    <col min="15" max="15" width="19.6640625" customWidth="1"/>
    <col min="16" max="16" width="32.5" customWidth="1"/>
    <col min="17" max="17" width="23.1640625" customWidth="1"/>
  </cols>
  <sheetData>
    <row r="1" spans="2:16" ht="23.25" customHeight="1" x14ac:dyDescent="0.2">
      <c r="B1" s="388" t="s">
        <v>81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</row>
    <row r="2" spans="2:16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2:16" ht="12" customHeight="1" x14ac:dyDescent="0.2">
      <c r="B3" s="58"/>
      <c r="C3" s="59"/>
      <c r="D3" s="59"/>
      <c r="E3" s="59"/>
      <c r="F3" s="59"/>
      <c r="G3" s="59"/>
      <c r="H3" s="59"/>
      <c r="I3" s="59"/>
      <c r="J3" s="59"/>
      <c r="K3" s="59"/>
      <c r="L3" s="56"/>
      <c r="M3" s="57"/>
      <c r="N3" s="57"/>
      <c r="O3" s="57"/>
      <c r="P3" s="57"/>
    </row>
    <row r="4" spans="2:16" ht="37.5" customHeight="1" thickBot="1" x14ac:dyDescent="0.25">
      <c r="B4" s="395" t="s">
        <v>178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</row>
    <row r="5" spans="2:16" s="77" customFormat="1" ht="55.5" customHeight="1" thickBot="1" x14ac:dyDescent="0.25">
      <c r="B5" s="396" t="s">
        <v>199</v>
      </c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</row>
    <row r="6" spans="2:16" ht="57" customHeight="1" thickBot="1" x14ac:dyDescent="0.25">
      <c r="B6" s="188" t="s">
        <v>2</v>
      </c>
      <c r="C6" s="392" t="s">
        <v>0</v>
      </c>
      <c r="D6" s="393"/>
      <c r="E6" s="393"/>
      <c r="F6" s="393"/>
      <c r="G6" s="394"/>
      <c r="H6" s="212" t="s">
        <v>160</v>
      </c>
      <c r="I6" s="189" t="s">
        <v>208</v>
      </c>
      <c r="J6" s="189" t="s">
        <v>209</v>
      </c>
      <c r="K6" s="189" t="s">
        <v>210</v>
      </c>
      <c r="L6" s="189" t="s">
        <v>207</v>
      </c>
      <c r="M6" s="190" t="s">
        <v>102</v>
      </c>
      <c r="N6" s="191" t="s">
        <v>1</v>
      </c>
      <c r="O6" s="191" t="s">
        <v>124</v>
      </c>
      <c r="P6" s="191" t="s">
        <v>7</v>
      </c>
    </row>
    <row r="7" spans="2:16" ht="87.75" customHeight="1" thickBot="1" x14ac:dyDescent="0.25">
      <c r="B7" s="192" t="s">
        <v>3</v>
      </c>
      <c r="C7" s="389"/>
      <c r="D7" s="390"/>
      <c r="E7" s="390"/>
      <c r="F7" s="390"/>
      <c r="G7" s="391"/>
      <c r="H7" s="213"/>
      <c r="I7" s="242">
        <f>I8+I15+I28+I38+I48+I50</f>
        <v>0</v>
      </c>
      <c r="J7" s="242">
        <f t="shared" ref="J7:N7" si="0">J8+J15+J28+J38+J48+J50</f>
        <v>0</v>
      </c>
      <c r="K7" s="242">
        <f t="shared" si="0"/>
        <v>0</v>
      </c>
      <c r="L7" s="182">
        <f t="shared" si="0"/>
        <v>0</v>
      </c>
      <c r="M7" s="183">
        <f t="shared" si="0"/>
        <v>0</v>
      </c>
      <c r="N7" s="184">
        <f t="shared" si="0"/>
        <v>0</v>
      </c>
      <c r="O7" s="65"/>
      <c r="P7" s="14" t="str">
        <f>IF(L7=0,"",IF(OR(P54&lt;&gt;"OK",D57&lt;&gt;"OK",I56&lt;&gt;"ok",O60&lt;&gt;"OK"),"Rivedere importi e/o descrizione spesa ammissibile e/o Importo spese Sopra la Linea e/o Cofinanziamento e/o Spese per singolo Proponente","OK"))</f>
        <v/>
      </c>
    </row>
    <row r="8" spans="2:16" s="77" customFormat="1" ht="30" customHeight="1" thickBot="1" x14ac:dyDescent="0.25">
      <c r="B8" s="177" t="s">
        <v>142</v>
      </c>
      <c r="C8" s="378"/>
      <c r="D8" s="379"/>
      <c r="E8" s="379"/>
      <c r="F8" s="379"/>
      <c r="G8" s="380"/>
      <c r="H8" s="214"/>
      <c r="I8" s="243">
        <f t="shared" ref="I8:K8" si="1">SUM(I9:I14)</f>
        <v>0</v>
      </c>
      <c r="J8" s="243">
        <f t="shared" si="1"/>
        <v>0</v>
      </c>
      <c r="K8" s="243">
        <f t="shared" si="1"/>
        <v>0</v>
      </c>
      <c r="L8" s="178">
        <f>SUM(L9:L14)</f>
        <v>0</v>
      </c>
      <c r="M8" s="179">
        <f>SUM(M9:M14)</f>
        <v>0</v>
      </c>
      <c r="N8" s="180">
        <f t="shared" ref="N8:N14" si="2">SUM(L8:M8)</f>
        <v>0</v>
      </c>
      <c r="O8" s="174"/>
      <c r="P8" s="15"/>
    </row>
    <row r="9" spans="2:16" s="77" customFormat="1" ht="12" customHeight="1" x14ac:dyDescent="0.2">
      <c r="B9" s="6"/>
      <c r="C9" s="372"/>
      <c r="D9" s="373"/>
      <c r="E9" s="373"/>
      <c r="F9" s="373"/>
      <c r="G9" s="374"/>
      <c r="H9" s="215" t="s">
        <v>162</v>
      </c>
      <c r="I9" s="244"/>
      <c r="J9" s="245"/>
      <c r="K9" s="246"/>
      <c r="L9" s="253">
        <f>SUM(I9:K9)</f>
        <v>0</v>
      </c>
      <c r="M9" s="8"/>
      <c r="N9" s="185">
        <f t="shared" si="2"/>
        <v>0</v>
      </c>
      <c r="O9" s="159"/>
      <c r="P9" s="85" t="str">
        <f>IF(AND(L9&gt;0,OR(B9="",C9="")), "Check","OK")</f>
        <v>OK</v>
      </c>
    </row>
    <row r="10" spans="2:16" s="77" customFormat="1" ht="12" customHeight="1" x14ac:dyDescent="0.2">
      <c r="B10" s="6"/>
      <c r="C10" s="372"/>
      <c r="D10" s="373"/>
      <c r="E10" s="373"/>
      <c r="F10" s="373"/>
      <c r="G10" s="374"/>
      <c r="H10" s="215" t="s">
        <v>162</v>
      </c>
      <c r="I10" s="244"/>
      <c r="J10" s="245"/>
      <c r="K10" s="246"/>
      <c r="L10" s="253">
        <f t="shared" ref="L10:L14" si="3">SUM(I10:K10)</f>
        <v>0</v>
      </c>
      <c r="M10" s="8"/>
      <c r="N10" s="185">
        <f t="shared" si="2"/>
        <v>0</v>
      </c>
      <c r="O10" s="159"/>
      <c r="P10" s="85" t="str">
        <f>IF(AND(L10&gt;0,OR(B10="",C10="")), "Check","OK")</f>
        <v>OK</v>
      </c>
    </row>
    <row r="11" spans="2:16" s="77" customFormat="1" ht="12" customHeight="1" x14ac:dyDescent="0.2">
      <c r="B11" s="6"/>
      <c r="C11" s="150"/>
      <c r="D11" s="151"/>
      <c r="E11" s="151"/>
      <c r="F11" s="151"/>
      <c r="G11" s="152"/>
      <c r="H11" s="215" t="s">
        <v>162</v>
      </c>
      <c r="I11" s="244"/>
      <c r="J11" s="245"/>
      <c r="K11" s="246"/>
      <c r="L11" s="253">
        <f t="shared" si="3"/>
        <v>0</v>
      </c>
      <c r="M11" s="8"/>
      <c r="N11" s="185">
        <f t="shared" si="2"/>
        <v>0</v>
      </c>
      <c r="O11" s="159"/>
      <c r="P11" s="85" t="str">
        <f t="shared" ref="P11:P12" si="4">IF(AND(L11&gt;0,OR(B11="",C11="")), "Check","OK")</f>
        <v>OK</v>
      </c>
    </row>
    <row r="12" spans="2:16" s="77" customFormat="1" ht="12" customHeight="1" x14ac:dyDescent="0.2">
      <c r="B12" s="6"/>
      <c r="C12" s="372"/>
      <c r="D12" s="373"/>
      <c r="E12" s="373"/>
      <c r="F12" s="373"/>
      <c r="G12" s="374"/>
      <c r="H12" s="215" t="s">
        <v>162</v>
      </c>
      <c r="I12" s="244"/>
      <c r="J12" s="245"/>
      <c r="K12" s="246"/>
      <c r="L12" s="253">
        <f t="shared" si="3"/>
        <v>0</v>
      </c>
      <c r="M12" s="8"/>
      <c r="N12" s="185">
        <f t="shared" si="2"/>
        <v>0</v>
      </c>
      <c r="O12" s="159"/>
      <c r="P12" s="85" t="str">
        <f t="shared" si="4"/>
        <v>OK</v>
      </c>
    </row>
    <row r="13" spans="2:16" s="77" customFormat="1" ht="12" customHeight="1" x14ac:dyDescent="0.2">
      <c r="B13" s="6"/>
      <c r="C13" s="372"/>
      <c r="D13" s="373"/>
      <c r="E13" s="373"/>
      <c r="F13" s="373"/>
      <c r="G13" s="374"/>
      <c r="H13" s="215" t="s">
        <v>162</v>
      </c>
      <c r="I13" s="244"/>
      <c r="J13" s="245"/>
      <c r="K13" s="246"/>
      <c r="L13" s="253">
        <f t="shared" si="3"/>
        <v>0</v>
      </c>
      <c r="M13" s="8"/>
      <c r="N13" s="185">
        <f t="shared" si="2"/>
        <v>0</v>
      </c>
      <c r="O13" s="159"/>
      <c r="P13" s="85" t="str">
        <f>IF(AND(L13&gt;0,OR(B13="",C13="")), "Check","OK")</f>
        <v>OK</v>
      </c>
    </row>
    <row r="14" spans="2:16" s="77" customFormat="1" ht="12" customHeight="1" thickBot="1" x14ac:dyDescent="0.25">
      <c r="B14" s="9"/>
      <c r="C14" s="385"/>
      <c r="D14" s="386"/>
      <c r="E14" s="386"/>
      <c r="F14" s="386"/>
      <c r="G14" s="387"/>
      <c r="H14" s="216" t="s">
        <v>162</v>
      </c>
      <c r="I14" s="244"/>
      <c r="J14" s="245"/>
      <c r="K14" s="246"/>
      <c r="L14" s="254">
        <f t="shared" si="3"/>
        <v>0</v>
      </c>
      <c r="M14" s="10"/>
      <c r="N14" s="181">
        <f t="shared" si="2"/>
        <v>0</v>
      </c>
      <c r="O14" s="159"/>
      <c r="P14" s="85" t="str">
        <f>IF(AND(L14&gt;0,OR(B14="",C14="")), "Check","OK")</f>
        <v>OK</v>
      </c>
    </row>
    <row r="15" spans="2:16" s="77" customFormat="1" ht="30" customHeight="1" thickBot="1" x14ac:dyDescent="0.25">
      <c r="B15" s="177" t="s">
        <v>143</v>
      </c>
      <c r="C15" s="378"/>
      <c r="D15" s="379"/>
      <c r="E15" s="379"/>
      <c r="F15" s="379"/>
      <c r="G15" s="380"/>
      <c r="H15" s="214"/>
      <c r="I15" s="243">
        <f t="shared" ref="I15:K15" si="5">SUM(I16:I27)</f>
        <v>0</v>
      </c>
      <c r="J15" s="243">
        <f t="shared" si="5"/>
        <v>0</v>
      </c>
      <c r="K15" s="243">
        <f t="shared" si="5"/>
        <v>0</v>
      </c>
      <c r="L15" s="178">
        <f>SUM(L16:L27)</f>
        <v>0</v>
      </c>
      <c r="M15" s="179">
        <f>SUM(M16:M27)</f>
        <v>0</v>
      </c>
      <c r="N15" s="180">
        <f t="shared" ref="N15:N27" si="6">SUM(L15:M15)</f>
        <v>0</v>
      </c>
      <c r="O15" s="159"/>
      <c r="P15" s="85"/>
    </row>
    <row r="16" spans="2:16" s="77" customFormat="1" ht="12" customHeight="1" x14ac:dyDescent="0.2">
      <c r="B16" s="263" t="s">
        <v>164</v>
      </c>
      <c r="C16" s="372"/>
      <c r="D16" s="373"/>
      <c r="E16" s="373"/>
      <c r="F16" s="373"/>
      <c r="G16" s="374"/>
      <c r="H16" s="220" t="s">
        <v>161</v>
      </c>
      <c r="I16" s="247"/>
      <c r="J16" s="248"/>
      <c r="K16" s="249"/>
      <c r="L16" s="253">
        <f t="shared" ref="L16:L27" si="7">SUM(I16:K16)</f>
        <v>0</v>
      </c>
      <c r="M16" s="8"/>
      <c r="N16" s="185">
        <f t="shared" si="6"/>
        <v>0</v>
      </c>
      <c r="O16" s="159"/>
      <c r="P16" s="85" t="str">
        <f>IF(AND(L16&gt;0,OR(B16="",C16="")), "Check","OK")</f>
        <v>OK</v>
      </c>
    </row>
    <row r="17" spans="2:17" s="77" customFormat="1" ht="12" customHeight="1" x14ac:dyDescent="0.2">
      <c r="B17" s="263" t="s">
        <v>165</v>
      </c>
      <c r="C17" s="372"/>
      <c r="D17" s="373"/>
      <c r="E17" s="373"/>
      <c r="F17" s="373"/>
      <c r="G17" s="374"/>
      <c r="H17" s="220" t="s">
        <v>161</v>
      </c>
      <c r="I17" s="247"/>
      <c r="J17" s="248"/>
      <c r="K17" s="249"/>
      <c r="L17" s="253">
        <f t="shared" si="7"/>
        <v>0</v>
      </c>
      <c r="M17" s="8"/>
      <c r="N17" s="185">
        <f t="shared" si="6"/>
        <v>0</v>
      </c>
      <c r="O17" s="159"/>
      <c r="P17" s="85" t="str">
        <f>IF(AND(L17&gt;0,OR(B17="",C17="")), "Check","OK")</f>
        <v>OK</v>
      </c>
    </row>
    <row r="18" spans="2:17" s="77" customFormat="1" ht="12" customHeight="1" x14ac:dyDescent="0.2">
      <c r="B18" s="263" t="s">
        <v>163</v>
      </c>
      <c r="C18" s="372"/>
      <c r="D18" s="373"/>
      <c r="E18" s="373"/>
      <c r="F18" s="373"/>
      <c r="G18" s="374"/>
      <c r="H18" s="220" t="s">
        <v>161</v>
      </c>
      <c r="I18" s="247"/>
      <c r="J18" s="248"/>
      <c r="K18" s="249"/>
      <c r="L18" s="253">
        <f t="shared" si="7"/>
        <v>0</v>
      </c>
      <c r="M18" s="8"/>
      <c r="N18" s="185">
        <f t="shared" si="6"/>
        <v>0</v>
      </c>
      <c r="O18" s="159"/>
      <c r="P18" s="85" t="str">
        <f t="shared" ref="P18:P24" si="8">IF(AND(L18&gt;0,OR(B18="",C18="")), "Check","OK")</f>
        <v>OK</v>
      </c>
    </row>
    <row r="19" spans="2:17" s="77" customFormat="1" ht="12" customHeight="1" x14ac:dyDescent="0.2">
      <c r="B19" s="6"/>
      <c r="C19" s="372"/>
      <c r="D19" s="373"/>
      <c r="E19" s="373"/>
      <c r="F19" s="373"/>
      <c r="G19" s="374"/>
      <c r="H19" s="215" t="s">
        <v>162</v>
      </c>
      <c r="I19" s="244"/>
      <c r="J19" s="245"/>
      <c r="K19" s="246"/>
      <c r="L19" s="253">
        <f t="shared" si="7"/>
        <v>0</v>
      </c>
      <c r="M19" s="8"/>
      <c r="N19" s="185">
        <f t="shared" si="6"/>
        <v>0</v>
      </c>
      <c r="O19" s="159"/>
      <c r="P19" s="85" t="str">
        <f t="shared" si="8"/>
        <v>OK</v>
      </c>
    </row>
    <row r="20" spans="2:17" s="77" customFormat="1" ht="12" customHeight="1" x14ac:dyDescent="0.2">
      <c r="B20" s="6"/>
      <c r="C20" s="372"/>
      <c r="D20" s="373"/>
      <c r="E20" s="373"/>
      <c r="F20" s="373"/>
      <c r="G20" s="374"/>
      <c r="H20" s="215" t="s">
        <v>162</v>
      </c>
      <c r="I20" s="244"/>
      <c r="J20" s="245"/>
      <c r="K20" s="246"/>
      <c r="L20" s="253">
        <f t="shared" si="7"/>
        <v>0</v>
      </c>
      <c r="M20" s="8"/>
      <c r="N20" s="185">
        <f t="shared" si="6"/>
        <v>0</v>
      </c>
      <c r="O20" s="159"/>
      <c r="P20" s="85" t="str">
        <f t="shared" si="8"/>
        <v>OK</v>
      </c>
    </row>
    <row r="21" spans="2:17" s="77" customFormat="1" ht="12" customHeight="1" x14ac:dyDescent="0.2">
      <c r="B21" s="6"/>
      <c r="C21" s="372"/>
      <c r="D21" s="373"/>
      <c r="E21" s="373"/>
      <c r="F21" s="373"/>
      <c r="G21" s="374"/>
      <c r="H21" s="215" t="s">
        <v>162</v>
      </c>
      <c r="I21" s="244"/>
      <c r="J21" s="245"/>
      <c r="K21" s="246"/>
      <c r="L21" s="253">
        <f t="shared" si="7"/>
        <v>0</v>
      </c>
      <c r="M21" s="8"/>
      <c r="N21" s="185">
        <f t="shared" si="6"/>
        <v>0</v>
      </c>
      <c r="O21" s="159"/>
      <c r="P21" s="85" t="str">
        <f t="shared" si="8"/>
        <v>OK</v>
      </c>
    </row>
    <row r="22" spans="2:17" s="77" customFormat="1" ht="12" customHeight="1" x14ac:dyDescent="0.2">
      <c r="B22" s="6"/>
      <c r="C22" s="372"/>
      <c r="D22" s="373"/>
      <c r="E22" s="373"/>
      <c r="F22" s="373"/>
      <c r="G22" s="374"/>
      <c r="H22" s="215" t="s">
        <v>162</v>
      </c>
      <c r="I22" s="244"/>
      <c r="J22" s="245"/>
      <c r="K22" s="246"/>
      <c r="L22" s="253">
        <f t="shared" si="7"/>
        <v>0</v>
      </c>
      <c r="M22" s="8"/>
      <c r="N22" s="185">
        <f t="shared" si="6"/>
        <v>0</v>
      </c>
      <c r="O22" s="159"/>
      <c r="P22" s="85" t="str">
        <f t="shared" si="8"/>
        <v>OK</v>
      </c>
    </row>
    <row r="23" spans="2:17" s="77" customFormat="1" ht="12" customHeight="1" x14ac:dyDescent="0.2">
      <c r="B23" s="6"/>
      <c r="C23" s="372"/>
      <c r="D23" s="373"/>
      <c r="E23" s="373"/>
      <c r="F23" s="373"/>
      <c r="G23" s="374"/>
      <c r="H23" s="215" t="s">
        <v>162</v>
      </c>
      <c r="I23" s="244"/>
      <c r="J23" s="245"/>
      <c r="K23" s="246"/>
      <c r="L23" s="253">
        <f t="shared" si="7"/>
        <v>0</v>
      </c>
      <c r="M23" s="8"/>
      <c r="N23" s="185">
        <f t="shared" si="6"/>
        <v>0</v>
      </c>
      <c r="O23" s="159"/>
      <c r="P23" s="85" t="str">
        <f t="shared" si="8"/>
        <v>OK</v>
      </c>
    </row>
    <row r="24" spans="2:17" s="77" customFormat="1" ht="12" customHeight="1" x14ac:dyDescent="0.2">
      <c r="B24" s="6"/>
      <c r="C24" s="372"/>
      <c r="D24" s="373"/>
      <c r="E24" s="373"/>
      <c r="F24" s="373"/>
      <c r="G24" s="374"/>
      <c r="H24" s="215" t="s">
        <v>162</v>
      </c>
      <c r="I24" s="244"/>
      <c r="J24" s="245"/>
      <c r="K24" s="246"/>
      <c r="L24" s="253">
        <f t="shared" si="7"/>
        <v>0</v>
      </c>
      <c r="M24" s="8"/>
      <c r="N24" s="185">
        <f t="shared" si="6"/>
        <v>0</v>
      </c>
      <c r="O24" s="159"/>
      <c r="P24" s="85" t="str">
        <f t="shared" si="8"/>
        <v>OK</v>
      </c>
    </row>
    <row r="25" spans="2:17" s="77" customFormat="1" ht="12" customHeight="1" x14ac:dyDescent="0.2">
      <c r="B25" s="6"/>
      <c r="C25" s="372"/>
      <c r="D25" s="373"/>
      <c r="E25" s="373"/>
      <c r="F25" s="373"/>
      <c r="G25" s="374"/>
      <c r="H25" s="215" t="s">
        <v>162</v>
      </c>
      <c r="I25" s="244"/>
      <c r="J25" s="245"/>
      <c r="K25" s="246"/>
      <c r="L25" s="253">
        <f t="shared" si="7"/>
        <v>0</v>
      </c>
      <c r="M25" s="8"/>
      <c r="N25" s="185">
        <f t="shared" si="6"/>
        <v>0</v>
      </c>
      <c r="O25" s="159"/>
      <c r="P25" s="85" t="str">
        <f t="shared" ref="P25" si="9">IF(AND(L25&gt;0,OR(B25="",C25="")), "Check","OK")</f>
        <v>OK</v>
      </c>
    </row>
    <row r="26" spans="2:17" s="77" customFormat="1" ht="12" customHeight="1" x14ac:dyDescent="0.2">
      <c r="B26" s="6"/>
      <c r="C26" s="372"/>
      <c r="D26" s="373"/>
      <c r="E26" s="373"/>
      <c r="F26" s="373"/>
      <c r="G26" s="374"/>
      <c r="H26" s="215" t="s">
        <v>162</v>
      </c>
      <c r="I26" s="244"/>
      <c r="J26" s="245"/>
      <c r="K26" s="246"/>
      <c r="L26" s="253">
        <f t="shared" si="7"/>
        <v>0</v>
      </c>
      <c r="M26" s="8"/>
      <c r="N26" s="185">
        <f t="shared" si="6"/>
        <v>0</v>
      </c>
      <c r="O26" s="159"/>
      <c r="P26" s="85" t="str">
        <f>IF(AND(L26&gt;0,OR(B26="",C26="")), "Check","OK")</f>
        <v>OK</v>
      </c>
    </row>
    <row r="27" spans="2:17" s="77" customFormat="1" ht="12" customHeight="1" thickBot="1" x14ac:dyDescent="0.25">
      <c r="B27" s="9"/>
      <c r="C27" s="372"/>
      <c r="D27" s="373"/>
      <c r="E27" s="373"/>
      <c r="F27" s="373"/>
      <c r="G27" s="374"/>
      <c r="H27" s="219" t="s">
        <v>162</v>
      </c>
      <c r="I27" s="244"/>
      <c r="J27" s="245"/>
      <c r="K27" s="246"/>
      <c r="L27" s="254">
        <f t="shared" si="7"/>
        <v>0</v>
      </c>
      <c r="M27" s="10"/>
      <c r="N27" s="181">
        <f t="shared" si="6"/>
        <v>0</v>
      </c>
      <c r="O27" s="159"/>
      <c r="P27" s="85" t="str">
        <f>IF(AND(L27&gt;0,OR(B27="",C27="")), "Check","OK")</f>
        <v>OK</v>
      </c>
    </row>
    <row r="28" spans="2:17" ht="27.75" customHeight="1" thickBot="1" x14ac:dyDescent="0.25">
      <c r="B28" s="177" t="s">
        <v>156</v>
      </c>
      <c r="C28" s="378"/>
      <c r="D28" s="379"/>
      <c r="E28" s="379"/>
      <c r="F28" s="379"/>
      <c r="G28" s="380"/>
      <c r="H28" s="214"/>
      <c r="I28" s="243">
        <f t="shared" ref="I28:K28" si="10">SUM(I29:I37)</f>
        <v>0</v>
      </c>
      <c r="J28" s="243">
        <f t="shared" si="10"/>
        <v>0</v>
      </c>
      <c r="K28" s="243">
        <f t="shared" si="10"/>
        <v>0</v>
      </c>
      <c r="L28" s="178">
        <f>SUM(L29:L37)</f>
        <v>0</v>
      </c>
      <c r="M28" s="179">
        <f>SUM(M29:M37)</f>
        <v>0</v>
      </c>
      <c r="N28" s="180">
        <f t="shared" ref="N28:N35" si="11">SUM(L28:M28)</f>
        <v>0</v>
      </c>
      <c r="O28" s="174"/>
      <c r="P28" s="15"/>
      <c r="Q28" s="87"/>
    </row>
    <row r="29" spans="2:17" x14ac:dyDescent="0.2">
      <c r="B29" s="70"/>
      <c r="C29" s="375"/>
      <c r="D29" s="376"/>
      <c r="E29" s="376"/>
      <c r="F29" s="376"/>
      <c r="G29" s="377"/>
      <c r="H29" s="217" t="s">
        <v>162</v>
      </c>
      <c r="I29" s="244"/>
      <c r="J29" s="245"/>
      <c r="K29" s="246"/>
      <c r="L29" s="255">
        <f t="shared" ref="L29:L37" si="12">SUM(I29:K29)</f>
        <v>0</v>
      </c>
      <c r="M29" s="11"/>
      <c r="N29" s="186">
        <f t="shared" si="11"/>
        <v>0</v>
      </c>
      <c r="O29" s="159"/>
      <c r="P29" s="85" t="str">
        <f t="shared" ref="P29:P37" si="13">IF(AND(L29&gt;0,OR(B29="",C29="")), "Check","OK")</f>
        <v>OK</v>
      </c>
    </row>
    <row r="30" spans="2:17" s="77" customFormat="1" x14ac:dyDescent="0.2">
      <c r="B30" s="72"/>
      <c r="C30" s="73"/>
      <c r="D30" s="74"/>
      <c r="E30" s="74"/>
      <c r="F30" s="74"/>
      <c r="G30" s="75"/>
      <c r="H30" s="218" t="s">
        <v>162</v>
      </c>
      <c r="I30" s="244"/>
      <c r="J30" s="245"/>
      <c r="K30" s="246"/>
      <c r="L30" s="256">
        <f t="shared" si="12"/>
        <v>0</v>
      </c>
      <c r="M30" s="76"/>
      <c r="N30" s="187">
        <f t="shared" si="11"/>
        <v>0</v>
      </c>
      <c r="O30" s="159"/>
      <c r="P30" s="85" t="str">
        <f t="shared" si="13"/>
        <v>OK</v>
      </c>
    </row>
    <row r="31" spans="2:17" s="77" customFormat="1" x14ac:dyDescent="0.2">
      <c r="B31" s="72"/>
      <c r="C31" s="73"/>
      <c r="D31" s="74"/>
      <c r="E31" s="74"/>
      <c r="F31" s="74"/>
      <c r="G31" s="75"/>
      <c r="H31" s="218" t="s">
        <v>162</v>
      </c>
      <c r="I31" s="244"/>
      <c r="J31" s="245"/>
      <c r="K31" s="246"/>
      <c r="L31" s="256">
        <f t="shared" si="12"/>
        <v>0</v>
      </c>
      <c r="M31" s="76"/>
      <c r="N31" s="187">
        <f t="shared" si="11"/>
        <v>0</v>
      </c>
      <c r="O31" s="159"/>
      <c r="P31" s="85" t="str">
        <f t="shared" si="13"/>
        <v>OK</v>
      </c>
    </row>
    <row r="32" spans="2:17" s="77" customFormat="1" x14ac:dyDescent="0.2">
      <c r="B32" s="72"/>
      <c r="C32" s="73"/>
      <c r="D32" s="74"/>
      <c r="E32" s="74"/>
      <c r="F32" s="74"/>
      <c r="G32" s="75"/>
      <c r="H32" s="218" t="s">
        <v>162</v>
      </c>
      <c r="I32" s="244"/>
      <c r="J32" s="245"/>
      <c r="K32" s="246"/>
      <c r="L32" s="256">
        <f t="shared" si="12"/>
        <v>0</v>
      </c>
      <c r="M32" s="76"/>
      <c r="N32" s="187">
        <f t="shared" si="11"/>
        <v>0</v>
      </c>
      <c r="O32" s="159"/>
      <c r="P32" s="85" t="str">
        <f t="shared" si="13"/>
        <v>OK</v>
      </c>
    </row>
    <row r="33" spans="2:16" s="77" customFormat="1" x14ac:dyDescent="0.2">
      <c r="B33" s="72"/>
      <c r="C33" s="73"/>
      <c r="D33" s="74"/>
      <c r="E33" s="74"/>
      <c r="F33" s="74"/>
      <c r="G33" s="75"/>
      <c r="H33" s="218" t="s">
        <v>162</v>
      </c>
      <c r="I33" s="244"/>
      <c r="J33" s="245"/>
      <c r="K33" s="246"/>
      <c r="L33" s="256">
        <f t="shared" si="12"/>
        <v>0</v>
      </c>
      <c r="M33" s="76"/>
      <c r="N33" s="187">
        <f t="shared" si="11"/>
        <v>0</v>
      </c>
      <c r="O33" s="159"/>
      <c r="P33" s="85" t="str">
        <f t="shared" si="13"/>
        <v>OK</v>
      </c>
    </row>
    <row r="34" spans="2:16" s="77" customFormat="1" x14ac:dyDescent="0.2">
      <c r="B34" s="72"/>
      <c r="C34" s="73"/>
      <c r="D34" s="74"/>
      <c r="E34" s="74"/>
      <c r="F34" s="74"/>
      <c r="G34" s="75"/>
      <c r="H34" s="218" t="s">
        <v>162</v>
      </c>
      <c r="I34" s="244"/>
      <c r="J34" s="245"/>
      <c r="K34" s="246"/>
      <c r="L34" s="256">
        <f t="shared" si="12"/>
        <v>0</v>
      </c>
      <c r="M34" s="76"/>
      <c r="N34" s="187">
        <f t="shared" si="11"/>
        <v>0</v>
      </c>
      <c r="O34" s="159"/>
      <c r="P34" s="85" t="str">
        <f t="shared" si="13"/>
        <v>OK</v>
      </c>
    </row>
    <row r="35" spans="2:16" s="77" customFormat="1" x14ac:dyDescent="0.2">
      <c r="B35" s="72"/>
      <c r="C35" s="73"/>
      <c r="D35" s="74"/>
      <c r="E35" s="74"/>
      <c r="F35" s="74"/>
      <c r="G35" s="75"/>
      <c r="H35" s="218" t="s">
        <v>162</v>
      </c>
      <c r="I35" s="244"/>
      <c r="J35" s="245"/>
      <c r="K35" s="246"/>
      <c r="L35" s="256">
        <f t="shared" si="12"/>
        <v>0</v>
      </c>
      <c r="M35" s="76"/>
      <c r="N35" s="187">
        <f t="shared" si="11"/>
        <v>0</v>
      </c>
      <c r="O35" s="159"/>
      <c r="P35" s="85" t="str">
        <f t="shared" si="13"/>
        <v>OK</v>
      </c>
    </row>
    <row r="36" spans="2:16" x14ac:dyDescent="0.2">
      <c r="B36" s="6"/>
      <c r="C36" s="372"/>
      <c r="D36" s="373"/>
      <c r="E36" s="373"/>
      <c r="F36" s="373"/>
      <c r="G36" s="374"/>
      <c r="H36" s="215" t="s">
        <v>162</v>
      </c>
      <c r="I36" s="244"/>
      <c r="J36" s="245"/>
      <c r="K36" s="246"/>
      <c r="L36" s="253">
        <f t="shared" si="12"/>
        <v>0</v>
      </c>
      <c r="M36" s="8"/>
      <c r="N36" s="185">
        <f t="shared" ref="N36:N37" si="14">SUM(L36:M36)</f>
        <v>0</v>
      </c>
      <c r="O36" s="159"/>
      <c r="P36" s="85" t="str">
        <f t="shared" si="13"/>
        <v>OK</v>
      </c>
    </row>
    <row r="37" spans="2:16" ht="12" thickBot="1" x14ac:dyDescent="0.25">
      <c r="B37" s="6"/>
      <c r="C37" s="372"/>
      <c r="D37" s="373"/>
      <c r="E37" s="373"/>
      <c r="F37" s="373"/>
      <c r="G37" s="374"/>
      <c r="H37" s="215" t="s">
        <v>162</v>
      </c>
      <c r="I37" s="244"/>
      <c r="J37" s="245"/>
      <c r="K37" s="246"/>
      <c r="L37" s="253">
        <f t="shared" si="12"/>
        <v>0</v>
      </c>
      <c r="M37" s="8"/>
      <c r="N37" s="181">
        <f t="shared" si="14"/>
        <v>0</v>
      </c>
      <c r="O37" s="159"/>
      <c r="P37" s="85" t="str">
        <f t="shared" si="13"/>
        <v>OK</v>
      </c>
    </row>
    <row r="38" spans="2:16" s="77" customFormat="1" ht="23.25" thickBot="1" x14ac:dyDescent="0.25">
      <c r="B38" s="177" t="s">
        <v>159</v>
      </c>
      <c r="C38" s="378"/>
      <c r="D38" s="379"/>
      <c r="E38" s="379"/>
      <c r="F38" s="379"/>
      <c r="G38" s="380"/>
      <c r="H38" s="214"/>
      <c r="I38" s="243">
        <f t="shared" ref="I38:K38" si="15">SUM(I39:I47)</f>
        <v>0</v>
      </c>
      <c r="J38" s="243">
        <f t="shared" si="15"/>
        <v>0</v>
      </c>
      <c r="K38" s="243">
        <f t="shared" si="15"/>
        <v>0</v>
      </c>
      <c r="L38" s="178">
        <f>SUM(L39:L47)</f>
        <v>0</v>
      </c>
      <c r="M38" s="179">
        <f>SUM(M39:M47)</f>
        <v>0</v>
      </c>
      <c r="N38" s="180">
        <f t="shared" ref="N38:N45" si="16">SUM(L38:M38)</f>
        <v>0</v>
      </c>
      <c r="O38" s="174">
        <v>0.2</v>
      </c>
      <c r="P38" s="15" t="str">
        <f>IF(L38=0,"OK",IF((L38/(L8+L15+L28+L50+L48))&lt;=O38,"OK","Check"))</f>
        <v>OK</v>
      </c>
    </row>
    <row r="39" spans="2:16" s="77" customFormat="1" x14ac:dyDescent="0.2">
      <c r="B39" s="70"/>
      <c r="C39" s="375"/>
      <c r="D39" s="376"/>
      <c r="E39" s="376"/>
      <c r="F39" s="376"/>
      <c r="G39" s="377"/>
      <c r="H39" s="217" t="s">
        <v>162</v>
      </c>
      <c r="I39" s="244"/>
      <c r="J39" s="245"/>
      <c r="K39" s="246"/>
      <c r="L39" s="255">
        <f t="shared" ref="L39:L47" si="17">SUM(I39:K39)</f>
        <v>0</v>
      </c>
      <c r="M39" s="11"/>
      <c r="N39" s="186">
        <f t="shared" si="16"/>
        <v>0</v>
      </c>
      <c r="O39" s="159"/>
      <c r="P39" s="85" t="str">
        <f t="shared" ref="P39:P47" si="18">IF(AND(L39&gt;0,OR(B39="",C39="")), "Check","OK")</f>
        <v>OK</v>
      </c>
    </row>
    <row r="40" spans="2:16" s="77" customFormat="1" x14ac:dyDescent="0.2">
      <c r="B40" s="72"/>
      <c r="C40" s="73"/>
      <c r="D40" s="74"/>
      <c r="E40" s="74"/>
      <c r="F40" s="74"/>
      <c r="G40" s="75"/>
      <c r="H40" s="218" t="s">
        <v>162</v>
      </c>
      <c r="I40" s="244"/>
      <c r="J40" s="245"/>
      <c r="K40" s="246"/>
      <c r="L40" s="256">
        <f t="shared" si="17"/>
        <v>0</v>
      </c>
      <c r="M40" s="76"/>
      <c r="N40" s="187">
        <f t="shared" si="16"/>
        <v>0</v>
      </c>
      <c r="O40" s="159"/>
      <c r="P40" s="85" t="str">
        <f t="shared" si="18"/>
        <v>OK</v>
      </c>
    </row>
    <row r="41" spans="2:16" s="77" customFormat="1" x14ac:dyDescent="0.2">
      <c r="B41" s="72"/>
      <c r="C41" s="73"/>
      <c r="D41" s="74"/>
      <c r="E41" s="74"/>
      <c r="F41" s="74"/>
      <c r="G41" s="75"/>
      <c r="H41" s="218" t="s">
        <v>162</v>
      </c>
      <c r="I41" s="244"/>
      <c r="J41" s="245"/>
      <c r="K41" s="246"/>
      <c r="L41" s="256">
        <f t="shared" si="17"/>
        <v>0</v>
      </c>
      <c r="M41" s="76"/>
      <c r="N41" s="187">
        <f t="shared" si="16"/>
        <v>0</v>
      </c>
      <c r="O41" s="159"/>
      <c r="P41" s="85" t="str">
        <f t="shared" si="18"/>
        <v>OK</v>
      </c>
    </row>
    <row r="42" spans="2:16" s="77" customFormat="1" x14ac:dyDescent="0.2">
      <c r="B42" s="72"/>
      <c r="C42" s="73"/>
      <c r="D42" s="74"/>
      <c r="E42" s="74"/>
      <c r="F42" s="74"/>
      <c r="G42" s="75"/>
      <c r="H42" s="218" t="s">
        <v>162</v>
      </c>
      <c r="I42" s="244"/>
      <c r="J42" s="245"/>
      <c r="K42" s="246"/>
      <c r="L42" s="256">
        <f t="shared" si="17"/>
        <v>0</v>
      </c>
      <c r="M42" s="76"/>
      <c r="N42" s="187">
        <f t="shared" si="16"/>
        <v>0</v>
      </c>
      <c r="O42" s="159"/>
      <c r="P42" s="85" t="str">
        <f t="shared" si="18"/>
        <v>OK</v>
      </c>
    </row>
    <row r="43" spans="2:16" s="77" customFormat="1" x14ac:dyDescent="0.2">
      <c r="B43" s="72"/>
      <c r="C43" s="73"/>
      <c r="D43" s="74"/>
      <c r="E43" s="74"/>
      <c r="F43" s="74"/>
      <c r="G43" s="75"/>
      <c r="H43" s="218" t="s">
        <v>162</v>
      </c>
      <c r="I43" s="244"/>
      <c r="J43" s="245"/>
      <c r="K43" s="246"/>
      <c r="L43" s="256">
        <f t="shared" si="17"/>
        <v>0</v>
      </c>
      <c r="M43" s="76"/>
      <c r="N43" s="187">
        <f t="shared" si="16"/>
        <v>0</v>
      </c>
      <c r="O43" s="159"/>
      <c r="P43" s="85" t="str">
        <f t="shared" si="18"/>
        <v>OK</v>
      </c>
    </row>
    <row r="44" spans="2:16" s="77" customFormat="1" x14ac:dyDescent="0.2">
      <c r="B44" s="72"/>
      <c r="C44" s="73"/>
      <c r="D44" s="74"/>
      <c r="E44" s="74"/>
      <c r="F44" s="74"/>
      <c r="G44" s="75"/>
      <c r="H44" s="218" t="s">
        <v>162</v>
      </c>
      <c r="I44" s="244"/>
      <c r="J44" s="245"/>
      <c r="K44" s="246"/>
      <c r="L44" s="256">
        <f t="shared" si="17"/>
        <v>0</v>
      </c>
      <c r="M44" s="76"/>
      <c r="N44" s="187">
        <f t="shared" si="16"/>
        <v>0</v>
      </c>
      <c r="O44" s="159"/>
      <c r="P44" s="85" t="str">
        <f t="shared" si="18"/>
        <v>OK</v>
      </c>
    </row>
    <row r="45" spans="2:16" s="77" customFormat="1" x14ac:dyDescent="0.2">
      <c r="B45" s="72"/>
      <c r="C45" s="73"/>
      <c r="D45" s="74"/>
      <c r="E45" s="74"/>
      <c r="F45" s="74"/>
      <c r="G45" s="75"/>
      <c r="H45" s="218" t="s">
        <v>162</v>
      </c>
      <c r="I45" s="244"/>
      <c r="J45" s="245"/>
      <c r="K45" s="246"/>
      <c r="L45" s="256">
        <f t="shared" si="17"/>
        <v>0</v>
      </c>
      <c r="M45" s="76"/>
      <c r="N45" s="187">
        <f t="shared" si="16"/>
        <v>0</v>
      </c>
      <c r="O45" s="159"/>
      <c r="P45" s="85" t="str">
        <f t="shared" si="18"/>
        <v>OK</v>
      </c>
    </row>
    <row r="46" spans="2:16" s="77" customFormat="1" x14ac:dyDescent="0.2">
      <c r="B46" s="6"/>
      <c r="C46" s="372"/>
      <c r="D46" s="373"/>
      <c r="E46" s="373"/>
      <c r="F46" s="373"/>
      <c r="G46" s="374"/>
      <c r="H46" s="215" t="s">
        <v>162</v>
      </c>
      <c r="I46" s="244"/>
      <c r="J46" s="245"/>
      <c r="K46" s="246"/>
      <c r="L46" s="253">
        <f t="shared" si="17"/>
        <v>0</v>
      </c>
      <c r="M46" s="8"/>
      <c r="N46" s="185">
        <f t="shared" ref="N46:N47" si="19">SUM(L46:M46)</f>
        <v>0</v>
      </c>
      <c r="O46" s="159"/>
      <c r="P46" s="85" t="str">
        <f t="shared" si="18"/>
        <v>OK</v>
      </c>
    </row>
    <row r="47" spans="2:16" s="77" customFormat="1" ht="12" thickBot="1" x14ac:dyDescent="0.25">
      <c r="B47" s="6"/>
      <c r="C47" s="372"/>
      <c r="D47" s="373"/>
      <c r="E47" s="373"/>
      <c r="F47" s="373"/>
      <c r="G47" s="374"/>
      <c r="H47" s="215" t="s">
        <v>162</v>
      </c>
      <c r="I47" s="244"/>
      <c r="J47" s="245"/>
      <c r="K47" s="246"/>
      <c r="L47" s="253">
        <f t="shared" si="17"/>
        <v>0</v>
      </c>
      <c r="M47" s="8"/>
      <c r="N47" s="181">
        <f t="shared" si="19"/>
        <v>0</v>
      </c>
      <c r="O47" s="159"/>
      <c r="P47" s="85" t="str">
        <f t="shared" si="18"/>
        <v>OK</v>
      </c>
    </row>
    <row r="48" spans="2:16" s="77" customFormat="1" ht="24" customHeight="1" thickBot="1" x14ac:dyDescent="0.25">
      <c r="B48" s="177" t="s">
        <v>158</v>
      </c>
      <c r="C48" s="378"/>
      <c r="D48" s="379"/>
      <c r="E48" s="379"/>
      <c r="F48" s="379"/>
      <c r="G48" s="380"/>
      <c r="H48" s="214"/>
      <c r="I48" s="243">
        <f t="shared" ref="I48:K48" si="20">SUM(I49:I49)</f>
        <v>0</v>
      </c>
      <c r="J48" s="243">
        <f t="shared" si="20"/>
        <v>0</v>
      </c>
      <c r="K48" s="243">
        <f t="shared" si="20"/>
        <v>0</v>
      </c>
      <c r="L48" s="178">
        <f>SUM(L49:L49)</f>
        <v>0</v>
      </c>
      <c r="M48" s="179">
        <f>SUM(M49:M49)</f>
        <v>0</v>
      </c>
      <c r="N48" s="180">
        <f t="shared" ref="N48:N49" si="21">SUM(L48:M48)</f>
        <v>0</v>
      </c>
      <c r="O48" s="174">
        <v>0.15</v>
      </c>
      <c r="P48" s="15" t="str">
        <f>IF(L48=0,"OK",IF((L48/$L$38)&lt;=O48,"OK","Check"))</f>
        <v>OK</v>
      </c>
    </row>
    <row r="49" spans="2:16" s="77" customFormat="1" ht="12" thickBot="1" x14ac:dyDescent="0.25">
      <c r="B49" s="175" t="s">
        <v>157</v>
      </c>
      <c r="C49" s="372"/>
      <c r="D49" s="373"/>
      <c r="E49" s="373"/>
      <c r="F49" s="373"/>
      <c r="G49" s="374"/>
      <c r="H49" s="215" t="s">
        <v>162</v>
      </c>
      <c r="I49" s="244"/>
      <c r="J49" s="245"/>
      <c r="K49" s="246"/>
      <c r="L49" s="253">
        <f>SUM(I49:K49)</f>
        <v>0</v>
      </c>
      <c r="M49" s="8"/>
      <c r="N49" s="185">
        <f t="shared" si="21"/>
        <v>0</v>
      </c>
      <c r="O49" s="159"/>
      <c r="P49" s="85" t="str">
        <f t="shared" ref="P49" si="22">IF(AND(L49&gt;0,OR(B49="",C49="")), "Check","OK")</f>
        <v>OK</v>
      </c>
    </row>
    <row r="50" spans="2:16" s="77" customFormat="1" ht="12" thickBot="1" x14ac:dyDescent="0.25">
      <c r="B50" s="177" t="s">
        <v>218</v>
      </c>
      <c r="C50" s="378"/>
      <c r="D50" s="379"/>
      <c r="E50" s="379"/>
      <c r="F50" s="379"/>
      <c r="G50" s="380"/>
      <c r="H50" s="214"/>
      <c r="I50" s="243">
        <f t="shared" ref="I50:K50" si="23">SUM(I51:I53)</f>
        <v>0</v>
      </c>
      <c r="J50" s="243">
        <f t="shared" si="23"/>
        <v>0</v>
      </c>
      <c r="K50" s="243">
        <f t="shared" si="23"/>
        <v>0</v>
      </c>
      <c r="L50" s="178">
        <f>SUM(L51:L53)</f>
        <v>0</v>
      </c>
      <c r="M50" s="179">
        <f>SUM(M51:M53)</f>
        <v>0</v>
      </c>
      <c r="N50" s="180">
        <f t="shared" ref="N50:N53" si="24">SUM(L50:M50)</f>
        <v>0</v>
      </c>
      <c r="O50" s="174">
        <v>0.04</v>
      </c>
      <c r="P50" s="15" t="str">
        <f>IF(L50=0,"OK",IF((L50/$L$7)&lt;=O50,"OK","Check"))</f>
        <v>OK</v>
      </c>
    </row>
    <row r="51" spans="2:16" s="77" customFormat="1" ht="22.5" x14ac:dyDescent="0.2">
      <c r="B51" s="175" t="s">
        <v>108</v>
      </c>
      <c r="C51" s="372"/>
      <c r="D51" s="373"/>
      <c r="E51" s="373"/>
      <c r="F51" s="373"/>
      <c r="G51" s="374"/>
      <c r="H51" s="215" t="s">
        <v>162</v>
      </c>
      <c r="I51" s="244"/>
      <c r="J51" s="245"/>
      <c r="K51" s="246"/>
      <c r="L51" s="253">
        <f t="shared" ref="L51:L53" si="25">SUM(I51:K51)</f>
        <v>0</v>
      </c>
      <c r="M51" s="8"/>
      <c r="N51" s="185">
        <f t="shared" si="24"/>
        <v>0</v>
      </c>
      <c r="O51" s="159"/>
      <c r="P51" s="85" t="str">
        <f>IF(AND(L51&gt;0,OR(B51="",C51="")), "Check","OK")</f>
        <v>OK</v>
      </c>
    </row>
    <row r="52" spans="2:16" s="77" customFormat="1" x14ac:dyDescent="0.2">
      <c r="B52" s="175" t="s">
        <v>109</v>
      </c>
      <c r="C52" s="372"/>
      <c r="D52" s="373"/>
      <c r="E52" s="373"/>
      <c r="F52" s="373"/>
      <c r="G52" s="374"/>
      <c r="H52" s="215" t="s">
        <v>162</v>
      </c>
      <c r="I52" s="244"/>
      <c r="J52" s="245"/>
      <c r="K52" s="246"/>
      <c r="L52" s="253">
        <f t="shared" si="25"/>
        <v>0</v>
      </c>
      <c r="M52" s="8"/>
      <c r="N52" s="185">
        <f t="shared" si="24"/>
        <v>0</v>
      </c>
      <c r="O52" s="159"/>
      <c r="P52" s="85" t="str">
        <f>IF(AND(L52&gt;0,OR(B52="",C52="")), "Check","OK")</f>
        <v>OK</v>
      </c>
    </row>
    <row r="53" spans="2:16" s="77" customFormat="1" ht="12" thickBot="1" x14ac:dyDescent="0.25">
      <c r="B53" s="176" t="s">
        <v>110</v>
      </c>
      <c r="C53" s="385"/>
      <c r="D53" s="386"/>
      <c r="E53" s="386"/>
      <c r="F53" s="386"/>
      <c r="G53" s="387"/>
      <c r="H53" s="216" t="s">
        <v>162</v>
      </c>
      <c r="I53" s="250"/>
      <c r="J53" s="251"/>
      <c r="K53" s="252"/>
      <c r="L53" s="254">
        <f t="shared" si="25"/>
        <v>0</v>
      </c>
      <c r="M53" s="10"/>
      <c r="N53" s="181">
        <f t="shared" si="24"/>
        <v>0</v>
      </c>
      <c r="O53" s="159"/>
      <c r="P53" s="85" t="str">
        <f>IF(AND(L53&gt;0,OR(B53="",C53="")), "Check","OK")</f>
        <v>OK</v>
      </c>
    </row>
    <row r="54" spans="2:16" ht="20.25" customHeight="1" thickBot="1" x14ac:dyDescent="0.25">
      <c r="B54" s="358" t="s">
        <v>211</v>
      </c>
      <c r="C54" s="359"/>
      <c r="D54" s="359"/>
      <c r="E54" s="359"/>
      <c r="F54" s="359"/>
      <c r="G54" s="359"/>
      <c r="H54" s="360"/>
      <c r="I54" s="260" t="s">
        <v>212</v>
      </c>
      <c r="J54" s="261" t="s">
        <v>213</v>
      </c>
      <c r="K54" s="262" t="s">
        <v>214</v>
      </c>
      <c r="L54" s="66"/>
      <c r="M54" s="66"/>
      <c r="N54" s="66"/>
      <c r="O54" s="66"/>
      <c r="P54" s="84" t="str">
        <f>IF((COUNTIF(P8:P53,"check"))&gt;0,"CHECK","OK")</f>
        <v>OK</v>
      </c>
    </row>
    <row r="55" spans="2:16" s="77" customFormat="1" ht="24.95" customHeight="1" thickBot="1" x14ac:dyDescent="0.25">
      <c r="B55" s="361"/>
      <c r="C55" s="362"/>
      <c r="D55" s="362"/>
      <c r="E55" s="362"/>
      <c r="F55" s="362"/>
      <c r="G55" s="362"/>
      <c r="H55" s="363"/>
      <c r="I55" s="257" t="e">
        <f>I7/L7</f>
        <v>#DIV/0!</v>
      </c>
      <c r="J55" s="258" t="e">
        <f>+J7/L7</f>
        <v>#DIV/0!</v>
      </c>
      <c r="K55" s="259" t="e">
        <f>+K7/L7</f>
        <v>#DIV/0!</v>
      </c>
      <c r="L55" s="66"/>
      <c r="M55" s="66"/>
      <c r="N55" s="66"/>
      <c r="O55" s="66"/>
      <c r="P55" s="68"/>
    </row>
    <row r="56" spans="2:16" s="77" customFormat="1" ht="13.5" thickTop="1" thickBot="1" x14ac:dyDescent="0.25">
      <c r="B56" s="66"/>
      <c r="C56" s="66"/>
      <c r="D56" s="66"/>
      <c r="E56" s="66"/>
      <c r="F56" s="66"/>
      <c r="G56" s="66"/>
      <c r="H56" s="66"/>
      <c r="I56" s="364" t="str">
        <f>IF(Anagrafica_1!D4="","",IF(AND(Anagrafica_1!D4="NO",'1'!I55=100%),"OK",IF(AND(Anagrafica_1!D4="SI",Anagrafica_1!D6=2,('1'!I55+'1'!J55)=100%),"OK",IF(AND(Anagrafica_1!D4="SI",Anagrafica_1!D6=3,('1'!I55+'1'!J55+'1'!K55)=100%),"OK","Allineare spesa ammissibile al numero dei proponenti"))))</f>
        <v/>
      </c>
      <c r="J56" s="364"/>
      <c r="K56" s="364"/>
      <c r="L56" s="66"/>
      <c r="M56" s="66"/>
      <c r="N56" s="66"/>
      <c r="O56" s="66"/>
      <c r="P56" s="68"/>
    </row>
    <row r="57" spans="2:16" ht="38.25" customHeight="1" thickTop="1" thickBot="1" x14ac:dyDescent="0.25">
      <c r="B57" s="225" t="s">
        <v>170</v>
      </c>
      <c r="C57" s="226">
        <f>(L16+L17+L18)</f>
        <v>0</v>
      </c>
      <c r="D57" s="381" t="str">
        <f>IF(Intervento!D4="","Selezionare Tipologia Progetto alla Sezione 2",IF(AND(OR(Intervento!D4="A",Intervento!D4="B"),C57&gt;40000),"Importo superiore alla soglia di spesa ammissibile",IF(AND(OR(Intervento!D4="C",Intervento!D4="D"),C57&gt;7000),"Importo superiore alla soglia di spesa ammissibile","OK")))</f>
        <v>Selezionare Tipologia Progetto alla Sezione 2</v>
      </c>
      <c r="E57" s="381"/>
      <c r="F57" s="381"/>
      <c r="G57" s="382"/>
      <c r="H57" s="227"/>
      <c r="I57" s="365"/>
      <c r="J57" s="365"/>
      <c r="K57" s="365"/>
      <c r="L57" s="227"/>
      <c r="M57" s="227"/>
      <c r="N57" s="227"/>
      <c r="O57" s="68"/>
      <c r="P57" s="68"/>
    </row>
    <row r="58" spans="2:16" s="77" customFormat="1" ht="12.75" customHeight="1" thickTop="1" x14ac:dyDescent="0.2">
      <c r="B58" s="228"/>
      <c r="C58" s="229"/>
      <c r="D58" s="230"/>
      <c r="E58" s="230"/>
      <c r="F58" s="230"/>
      <c r="G58" s="230"/>
      <c r="H58" s="227"/>
      <c r="I58" s="227"/>
      <c r="J58" s="227"/>
      <c r="K58" s="227"/>
      <c r="L58" s="227"/>
      <c r="M58" s="227"/>
      <c r="N58" s="227"/>
      <c r="O58" s="68"/>
      <c r="P58" s="68"/>
    </row>
    <row r="59" spans="2:16" ht="48" customHeight="1" thickBot="1" x14ac:dyDescent="0.25">
      <c r="B59" s="383" t="s">
        <v>187</v>
      </c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</row>
    <row r="60" spans="2:16" ht="51" customHeight="1" thickTop="1" x14ac:dyDescent="0.2">
      <c r="B60" s="370" t="s">
        <v>175</v>
      </c>
      <c r="C60" s="371"/>
      <c r="D60" s="371"/>
      <c r="E60" s="371"/>
      <c r="F60" s="371"/>
      <c r="G60" s="371"/>
      <c r="H60" s="371"/>
      <c r="I60" s="240"/>
      <c r="J60" s="240"/>
      <c r="K60" s="240"/>
      <c r="L60" s="368" t="s">
        <v>176</v>
      </c>
      <c r="M60" s="368"/>
      <c r="N60" s="231" t="s">
        <v>177</v>
      </c>
      <c r="O60" s="354" t="str">
        <f>IF(OR(N61="",N61&lt;L61),"Indicare la percentuale di cofinanziamento uguale/superiore al minimo previsto",IF(N61&gt;=L61,"OK"))</f>
        <v>Indicare la percentuale di cofinanziamento uguale/superiore al minimo previsto</v>
      </c>
      <c r="P60" s="355"/>
    </row>
    <row r="61" spans="2:16" ht="24.95" customHeight="1" thickBot="1" x14ac:dyDescent="0.25">
      <c r="B61" s="366">
        <f>+Intervento!D5</f>
        <v>0</v>
      </c>
      <c r="C61" s="367"/>
      <c r="D61" s="367"/>
      <c r="E61" s="367"/>
      <c r="F61" s="367"/>
      <c r="G61" s="367"/>
      <c r="H61" s="367"/>
      <c r="I61" s="241"/>
      <c r="J61" s="241"/>
      <c r="K61" s="241"/>
      <c r="L61" s="369" t="b">
        <f>IF(B61="","",IF(B61="A",25%,IF(B61="B",50%)))</f>
        <v>0</v>
      </c>
      <c r="M61" s="369"/>
      <c r="N61" s="224"/>
      <c r="O61" s="356"/>
      <c r="P61" s="357"/>
    </row>
    <row r="62" spans="2:16" ht="39.950000000000003" customHeight="1" thickTop="1" x14ac:dyDescent="0.2"/>
  </sheetData>
  <sheetProtection formatColumns="0" formatRows="0"/>
  <mergeCells count="47">
    <mergeCell ref="C19:G19"/>
    <mergeCell ref="C20:G20"/>
    <mergeCell ref="C21:G21"/>
    <mergeCell ref="C38:G38"/>
    <mergeCell ref="C28:G28"/>
    <mergeCell ref="C29:G29"/>
    <mergeCell ref="C37:G37"/>
    <mergeCell ref="C36:G36"/>
    <mergeCell ref="C26:G26"/>
    <mergeCell ref="C27:G27"/>
    <mergeCell ref="C24:G24"/>
    <mergeCell ref="C25:G25"/>
    <mergeCell ref="C12:G12"/>
    <mergeCell ref="C15:G15"/>
    <mergeCell ref="C16:G16"/>
    <mergeCell ref="C17:G17"/>
    <mergeCell ref="C18:G18"/>
    <mergeCell ref="C50:G50"/>
    <mergeCell ref="C51:G51"/>
    <mergeCell ref="C52:G52"/>
    <mergeCell ref="C53:G53"/>
    <mergeCell ref="B1:P1"/>
    <mergeCell ref="C7:G7"/>
    <mergeCell ref="C23:G23"/>
    <mergeCell ref="C6:G6"/>
    <mergeCell ref="C22:G22"/>
    <mergeCell ref="B4:P4"/>
    <mergeCell ref="C8:G8"/>
    <mergeCell ref="C9:G9"/>
    <mergeCell ref="C10:G10"/>
    <mergeCell ref="C13:G13"/>
    <mergeCell ref="C14:G14"/>
    <mergeCell ref="B5:P5"/>
    <mergeCell ref="C49:G49"/>
    <mergeCell ref="C39:G39"/>
    <mergeCell ref="C46:G46"/>
    <mergeCell ref="C47:G47"/>
    <mergeCell ref="C48:G48"/>
    <mergeCell ref="O60:P61"/>
    <mergeCell ref="B54:H55"/>
    <mergeCell ref="I56:K57"/>
    <mergeCell ref="B61:H61"/>
    <mergeCell ref="L60:M60"/>
    <mergeCell ref="L61:M61"/>
    <mergeCell ref="B60:H60"/>
    <mergeCell ref="D57:G57"/>
    <mergeCell ref="B59:P59"/>
  </mergeCells>
  <phoneticPr fontId="10" type="noConversion"/>
  <conditionalFormatting sqref="P7">
    <cfRule type="containsText" dxfId="80" priority="110" operator="containsText" text="Rivedere importi e/o descrizione spesa ammissibile e/o Importo spese Sopra la Linea">
      <formula>NOT(ISERROR(SEARCH("Rivedere importi e/o descrizione spesa ammissibile e/o Importo spese Sopra la Linea",P7)))</formula>
    </cfRule>
    <cfRule type="containsText" dxfId="79" priority="115" operator="containsText" text="OK">
      <formula>NOT(ISERROR(SEARCH("OK",P7)))</formula>
    </cfRule>
  </conditionalFormatting>
  <conditionalFormatting sqref="L3">
    <cfRule type="containsText" dxfId="78" priority="96" operator="containsText" text="ok">
      <formula>NOT(ISERROR(SEARCH("ok",L3)))</formula>
    </cfRule>
  </conditionalFormatting>
  <conditionalFormatting sqref="P54 P51">
    <cfRule type="containsText" dxfId="77" priority="81" operator="containsText" text="ok">
      <formula>NOT(ISERROR(SEARCH("ok",P51)))</formula>
    </cfRule>
    <cfRule type="containsText" dxfId="76" priority="82" operator="containsText" text="Check">
      <formula>NOT(ISERROR(SEARCH("Check",P51)))</formula>
    </cfRule>
  </conditionalFormatting>
  <conditionalFormatting sqref="P37">
    <cfRule type="containsText" dxfId="75" priority="72" operator="containsText" text="ok">
      <formula>NOT(ISERROR(SEARCH("ok",P37)))</formula>
    </cfRule>
    <cfRule type="containsText" dxfId="74" priority="73" operator="containsText" text="Check">
      <formula>NOT(ISERROR(SEARCH("Check",P37)))</formula>
    </cfRule>
  </conditionalFormatting>
  <conditionalFormatting sqref="P28:P36">
    <cfRule type="containsText" dxfId="73" priority="68" operator="containsText" text="ok">
      <formula>NOT(ISERROR(SEARCH("ok",P28)))</formula>
    </cfRule>
    <cfRule type="containsText" dxfId="72" priority="69" operator="containsText" text="Check">
      <formula>NOT(ISERROR(SEARCH("Check",P28)))</formula>
    </cfRule>
  </conditionalFormatting>
  <conditionalFormatting sqref="P52:P53">
    <cfRule type="containsText" dxfId="71" priority="64" operator="containsText" text="ok">
      <formula>NOT(ISERROR(SEARCH("ok",P52)))</formula>
    </cfRule>
    <cfRule type="containsText" dxfId="70" priority="65" operator="containsText" text="Check">
      <formula>NOT(ISERROR(SEARCH("Check",P52)))</formula>
    </cfRule>
  </conditionalFormatting>
  <conditionalFormatting sqref="P28">
    <cfRule type="containsText" dxfId="69" priority="59" operator="containsText" text="Superamento della soglia del 20%">
      <formula>NOT(ISERROR(SEARCH("Superamento della soglia del 20%",P28)))</formula>
    </cfRule>
  </conditionalFormatting>
  <conditionalFormatting sqref="P9">
    <cfRule type="containsText" dxfId="68" priority="49" operator="containsText" text="ok">
      <formula>NOT(ISERROR(SEARCH("ok",P9)))</formula>
    </cfRule>
    <cfRule type="containsText" dxfId="67" priority="50" operator="containsText" text="Check">
      <formula>NOT(ISERROR(SEARCH("Check",P9)))</formula>
    </cfRule>
  </conditionalFormatting>
  <conditionalFormatting sqref="P10:P14">
    <cfRule type="containsText" dxfId="66" priority="47" operator="containsText" text="ok">
      <formula>NOT(ISERROR(SEARCH("ok",P10)))</formula>
    </cfRule>
    <cfRule type="containsText" dxfId="65" priority="48" operator="containsText" text="Check">
      <formula>NOT(ISERROR(SEARCH("Check",P10)))</formula>
    </cfRule>
  </conditionalFormatting>
  <conditionalFormatting sqref="P16">
    <cfRule type="containsText" dxfId="64" priority="45" operator="containsText" text="ok">
      <formula>NOT(ISERROR(SEARCH("ok",P16)))</formula>
    </cfRule>
    <cfRule type="containsText" dxfId="63" priority="46" operator="containsText" text="Check">
      <formula>NOT(ISERROR(SEARCH("Check",P16)))</formula>
    </cfRule>
  </conditionalFormatting>
  <conditionalFormatting sqref="P17:P27">
    <cfRule type="containsText" dxfId="62" priority="43" operator="containsText" text="ok">
      <formula>NOT(ISERROR(SEARCH("ok",P17)))</formula>
    </cfRule>
    <cfRule type="containsText" dxfId="61" priority="44" operator="containsText" text="Check">
      <formula>NOT(ISERROR(SEARCH("Check",P17)))</formula>
    </cfRule>
  </conditionalFormatting>
  <conditionalFormatting sqref="P8">
    <cfRule type="containsText" dxfId="60" priority="29" operator="containsText" text="ok">
      <formula>NOT(ISERROR(SEARCH("ok",P8)))</formula>
    </cfRule>
    <cfRule type="containsText" dxfId="59" priority="30" operator="containsText" text="Check">
      <formula>NOT(ISERROR(SEARCH("Check",P8)))</formula>
    </cfRule>
  </conditionalFormatting>
  <conditionalFormatting sqref="P8">
    <cfRule type="containsText" dxfId="58" priority="28" operator="containsText" text="Superamento della soglia del 20%">
      <formula>NOT(ISERROR(SEARCH("Superamento della soglia del 20%",P8)))</formula>
    </cfRule>
  </conditionalFormatting>
  <conditionalFormatting sqref="P50">
    <cfRule type="containsText" dxfId="57" priority="26" operator="containsText" text="ok">
      <formula>NOT(ISERROR(SEARCH("ok",P50)))</formula>
    </cfRule>
    <cfRule type="containsText" dxfId="56" priority="27" operator="containsText" text="Check">
      <formula>NOT(ISERROR(SEARCH("Check",P50)))</formula>
    </cfRule>
  </conditionalFormatting>
  <conditionalFormatting sqref="P50">
    <cfRule type="containsText" dxfId="55" priority="25" operator="containsText" text="Superamento della soglia del 20%">
      <formula>NOT(ISERROR(SEARCH("Superamento della soglia del 20%",P50)))</formula>
    </cfRule>
  </conditionalFormatting>
  <conditionalFormatting sqref="P47">
    <cfRule type="containsText" dxfId="54" priority="23" operator="containsText" text="ok">
      <formula>NOT(ISERROR(SEARCH("ok",P47)))</formula>
    </cfRule>
    <cfRule type="containsText" dxfId="53" priority="24" operator="containsText" text="Check">
      <formula>NOT(ISERROR(SEARCH("Check",P47)))</formula>
    </cfRule>
  </conditionalFormatting>
  <conditionalFormatting sqref="P39:P46">
    <cfRule type="containsText" dxfId="52" priority="21" operator="containsText" text="ok">
      <formula>NOT(ISERROR(SEARCH("ok",P39)))</formula>
    </cfRule>
    <cfRule type="containsText" dxfId="51" priority="22" operator="containsText" text="Check">
      <formula>NOT(ISERROR(SEARCH("Check",P39)))</formula>
    </cfRule>
  </conditionalFormatting>
  <conditionalFormatting sqref="P49">
    <cfRule type="containsText" dxfId="50" priority="18" operator="containsText" text="ok">
      <formula>NOT(ISERROR(SEARCH("ok",P49)))</formula>
    </cfRule>
    <cfRule type="containsText" dxfId="49" priority="19" operator="containsText" text="Check">
      <formula>NOT(ISERROR(SEARCH("Check",P49)))</formula>
    </cfRule>
  </conditionalFormatting>
  <conditionalFormatting sqref="P48">
    <cfRule type="containsText" dxfId="48" priority="16" operator="containsText" text="ok">
      <formula>NOT(ISERROR(SEARCH("ok",P48)))</formula>
    </cfRule>
    <cfRule type="containsText" dxfId="47" priority="17" operator="containsText" text="Check">
      <formula>NOT(ISERROR(SEARCH("Check",P48)))</formula>
    </cfRule>
  </conditionalFormatting>
  <conditionalFormatting sqref="P48">
    <cfRule type="containsText" dxfId="46" priority="15" operator="containsText" text="Superamento della soglia del 20%">
      <formula>NOT(ISERROR(SEARCH("Superamento della soglia del 20%",P48)))</formula>
    </cfRule>
  </conditionalFormatting>
  <conditionalFormatting sqref="P38">
    <cfRule type="containsText" dxfId="45" priority="13" operator="containsText" text="ok">
      <formula>NOT(ISERROR(SEARCH("ok",P38)))</formula>
    </cfRule>
    <cfRule type="containsText" dxfId="44" priority="14" operator="containsText" text="Check">
      <formula>NOT(ISERROR(SEARCH("Check",P38)))</formula>
    </cfRule>
  </conditionalFormatting>
  <conditionalFormatting sqref="P38">
    <cfRule type="containsText" dxfId="43" priority="12" operator="containsText" text="Superamento della soglia del 20%">
      <formula>NOT(ISERROR(SEARCH("Superamento della soglia del 20%",P38)))</formula>
    </cfRule>
  </conditionalFormatting>
  <conditionalFormatting sqref="D57:D58">
    <cfRule type="containsText" dxfId="42" priority="9" operator="containsText" text="ok">
      <formula>NOT(ISERROR(SEARCH("ok",D57)))</formula>
    </cfRule>
    <cfRule type="containsText" dxfId="41" priority="10" operator="containsText" text="Importo superiore alla soglia di spesa ammissibile">
      <formula>NOT(ISERROR(SEARCH("Importo superiore alla soglia di spesa ammissibile",D57)))</formula>
    </cfRule>
    <cfRule type="containsText" dxfId="40" priority="11" operator="containsText" text="Selezionare Tipologia Progetto alla Sezione 2">
      <formula>NOT(ISERROR(SEARCH("Selezionare Tipologia Progetto alla Sezione 2",D57)))</formula>
    </cfRule>
  </conditionalFormatting>
  <conditionalFormatting sqref="O60">
    <cfRule type="containsText" dxfId="39" priority="4" operator="containsText" text="ok">
      <formula>NOT(ISERROR(SEARCH("ok",O60)))</formula>
    </cfRule>
    <cfRule type="containsText" dxfId="38" priority="5" operator="containsText" text="Indicare la percentuale di cofinanziamento uguale/superiore al minimo previsto">
      <formula>NOT(ISERROR(SEARCH("Indicare la percentuale di cofinanziamento uguale/superiore al minimo previsto",O60)))</formula>
    </cfRule>
  </conditionalFormatting>
  <conditionalFormatting sqref="N61">
    <cfRule type="expression" dxfId="37" priority="3">
      <formula>"se($D$8=""a)"""</formula>
    </cfRule>
  </conditionalFormatting>
  <conditionalFormatting sqref="I56:K57">
    <cfRule type="notContainsText" dxfId="36" priority="2" operator="notContains" text="OK">
      <formula>ISERROR(SEARCH("OK",I56))</formula>
    </cfRule>
    <cfRule type="containsText" dxfId="35" priority="1" operator="containsText" text="OK">
      <formula>NOT(ISERROR(SEARCH("OK",I56)))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51" orientation="landscape" r:id="rId1"/>
  <rowBreaks count="1" manualBreakCount="1">
    <brk id="3" max="16383" man="1"/>
  </rowBreaks>
  <ignoredErrors>
    <ignoredError sqref="P38 P48 P50 L15:L53" formula="1"/>
    <ignoredError sqref="M5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2:V62"/>
  <sheetViews>
    <sheetView showGridLines="0" view="pageBreakPreview" topLeftCell="B2" zoomScale="80" zoomScaleNormal="75" zoomScaleSheetLayoutView="80" zoomScalePageLayoutView="75" workbookViewId="0">
      <pane xSplit="1" ySplit="5" topLeftCell="C10" activePane="bottomRight" state="frozenSplit"/>
      <selection activeCell="M84" sqref="M84:N84"/>
      <selection pane="topRight" activeCell="M84" sqref="M84:N84"/>
      <selection pane="bottomLeft" activeCell="M84" sqref="M84:N84"/>
      <selection pane="bottomRight" activeCell="E56" sqref="E56"/>
    </sheetView>
  </sheetViews>
  <sheetFormatPr defaultColWidth="8.6640625" defaultRowHeight="11.25" x14ac:dyDescent="0.2"/>
  <cols>
    <col min="2" max="2" width="53" customWidth="1"/>
    <col min="3" max="5" width="15" customWidth="1"/>
    <col min="6" max="17" width="15" style="77" customWidth="1"/>
    <col min="18" max="21" width="15" customWidth="1"/>
  </cols>
  <sheetData>
    <row r="2" spans="1:22" ht="16.5" thickBot="1" x14ac:dyDescent="0.3">
      <c r="B2" s="398" t="s">
        <v>71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60"/>
      <c r="V2" s="153"/>
    </row>
    <row r="3" spans="1:22" x14ac:dyDescent="0.2">
      <c r="B3" s="397" t="s">
        <v>82</v>
      </c>
      <c r="C3" s="397"/>
      <c r="D3" s="397"/>
      <c r="E3" s="397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399" t="str">
        <f>IF(U7="","",IF(V54="OK","OK","Predisporre/Rivedere articolazione temporale"))</f>
        <v>OK</v>
      </c>
      <c r="S3" s="399"/>
      <c r="T3" s="399"/>
      <c r="U3" s="399"/>
      <c r="V3" s="153"/>
    </row>
    <row r="4" spans="1:22" s="77" customFormat="1" x14ac:dyDescent="0.2">
      <c r="B4" s="164"/>
      <c r="C4" s="164"/>
      <c r="D4" s="164"/>
      <c r="E4" s="164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399"/>
      <c r="S4" s="399"/>
      <c r="T4" s="399"/>
      <c r="U4" s="399"/>
      <c r="V4" s="153"/>
    </row>
    <row r="5" spans="1:22" ht="12" thickBot="1" x14ac:dyDescent="0.25">
      <c r="A5" s="166"/>
      <c r="B5" s="167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9"/>
    </row>
    <row r="6" spans="1:22" ht="12" thickBot="1" x14ac:dyDescent="0.25">
      <c r="B6" s="32" t="str">
        <f>'1'!B6</f>
        <v>Voci di spesa</v>
      </c>
      <c r="C6" s="154" t="s">
        <v>111</v>
      </c>
      <c r="D6" s="154" t="s">
        <v>112</v>
      </c>
      <c r="E6" s="154" t="s">
        <v>113</v>
      </c>
      <c r="F6" s="154" t="s">
        <v>114</v>
      </c>
      <c r="G6" s="154" t="s">
        <v>115</v>
      </c>
      <c r="H6" s="154" t="s">
        <v>116</v>
      </c>
      <c r="I6" s="154" t="s">
        <v>144</v>
      </c>
      <c r="J6" s="154" t="s">
        <v>145</v>
      </c>
      <c r="K6" s="154" t="s">
        <v>146</v>
      </c>
      <c r="L6" s="154" t="s">
        <v>147</v>
      </c>
      <c r="M6" s="154" t="s">
        <v>148</v>
      </c>
      <c r="N6" s="154" t="s">
        <v>149</v>
      </c>
      <c r="O6" s="154" t="s">
        <v>150</v>
      </c>
      <c r="P6" s="154" t="s">
        <v>151</v>
      </c>
      <c r="Q6" s="154" t="s">
        <v>152</v>
      </c>
      <c r="R6" s="154" t="s">
        <v>153</v>
      </c>
      <c r="S6" s="154" t="s">
        <v>154</v>
      </c>
      <c r="T6" s="154" t="s">
        <v>155</v>
      </c>
      <c r="U6" s="33" t="s">
        <v>1</v>
      </c>
      <c r="V6" s="153"/>
    </row>
    <row r="7" spans="1:22" ht="21.75" customHeight="1" thickBot="1" x14ac:dyDescent="0.25">
      <c r="B7" s="82" t="s">
        <v>36</v>
      </c>
      <c r="C7" s="83">
        <f>C8+C15+C28+C38+C48+C50</f>
        <v>0</v>
      </c>
      <c r="D7" s="83">
        <f t="shared" ref="D7:T7" si="0">D8+D15+D28+D38+D48+D50</f>
        <v>0</v>
      </c>
      <c r="E7" s="83">
        <f t="shared" si="0"/>
        <v>0</v>
      </c>
      <c r="F7" s="83">
        <f t="shared" si="0"/>
        <v>0</v>
      </c>
      <c r="G7" s="83">
        <f t="shared" si="0"/>
        <v>0</v>
      </c>
      <c r="H7" s="83">
        <f t="shared" si="0"/>
        <v>0</v>
      </c>
      <c r="I7" s="83">
        <f t="shared" si="0"/>
        <v>0</v>
      </c>
      <c r="J7" s="83">
        <f t="shared" si="0"/>
        <v>0</v>
      </c>
      <c r="K7" s="83">
        <f t="shared" si="0"/>
        <v>0</v>
      </c>
      <c r="L7" s="83">
        <f t="shared" si="0"/>
        <v>0</v>
      </c>
      <c r="M7" s="83">
        <f t="shared" si="0"/>
        <v>0</v>
      </c>
      <c r="N7" s="83">
        <f t="shared" si="0"/>
        <v>0</v>
      </c>
      <c r="O7" s="83">
        <f t="shared" si="0"/>
        <v>0</v>
      </c>
      <c r="P7" s="83">
        <f t="shared" si="0"/>
        <v>0</v>
      </c>
      <c r="Q7" s="83">
        <f t="shared" si="0"/>
        <v>0</v>
      </c>
      <c r="R7" s="83">
        <f t="shared" si="0"/>
        <v>0</v>
      </c>
      <c r="S7" s="83">
        <f t="shared" si="0"/>
        <v>0</v>
      </c>
      <c r="T7" s="83">
        <f t="shared" si="0"/>
        <v>0</v>
      </c>
      <c r="U7" s="83">
        <f t="shared" ref="U7:U17" si="1">SUM(C7:T7)</f>
        <v>0</v>
      </c>
      <c r="V7" s="12" t="str">
        <f>IF(U7='1'!L7,"OK","CHECK")</f>
        <v>OK</v>
      </c>
    </row>
    <row r="8" spans="1:22" s="77" customFormat="1" ht="36.75" customHeight="1" thickBot="1" x14ac:dyDescent="0.25">
      <c r="B8" s="80" t="str">
        <f>IF('1'!B8="","",'1'!B8)</f>
        <v>A) Macchinari, impianti ed attrezzature</v>
      </c>
      <c r="C8" s="81">
        <f>SUM(C9:C14)</f>
        <v>0</v>
      </c>
      <c r="D8" s="81">
        <f t="shared" ref="D8:E8" si="2">SUM(D9:D14)</f>
        <v>0</v>
      </c>
      <c r="E8" s="81">
        <f t="shared" si="2"/>
        <v>0</v>
      </c>
      <c r="F8" s="81">
        <f t="shared" ref="F8:T8" si="3">SUM(F9:F14)</f>
        <v>0</v>
      </c>
      <c r="G8" s="81">
        <f t="shared" si="3"/>
        <v>0</v>
      </c>
      <c r="H8" s="81">
        <f t="shared" si="3"/>
        <v>0</v>
      </c>
      <c r="I8" s="81">
        <f t="shared" si="3"/>
        <v>0</v>
      </c>
      <c r="J8" s="81">
        <f t="shared" si="3"/>
        <v>0</v>
      </c>
      <c r="K8" s="81">
        <f t="shared" si="3"/>
        <v>0</v>
      </c>
      <c r="L8" s="81">
        <f t="shared" si="3"/>
        <v>0</v>
      </c>
      <c r="M8" s="81">
        <f t="shared" si="3"/>
        <v>0</v>
      </c>
      <c r="N8" s="81">
        <f t="shared" si="3"/>
        <v>0</v>
      </c>
      <c r="O8" s="81">
        <f t="shared" si="3"/>
        <v>0</v>
      </c>
      <c r="P8" s="81">
        <f t="shared" si="3"/>
        <v>0</v>
      </c>
      <c r="Q8" s="81">
        <f t="shared" si="3"/>
        <v>0</v>
      </c>
      <c r="R8" s="81">
        <f t="shared" si="3"/>
        <v>0</v>
      </c>
      <c r="S8" s="81">
        <f t="shared" si="3"/>
        <v>0</v>
      </c>
      <c r="T8" s="81">
        <f t="shared" si="3"/>
        <v>0</v>
      </c>
      <c r="U8" s="81">
        <f t="shared" si="1"/>
        <v>0</v>
      </c>
      <c r="V8" s="12" t="str">
        <f>IF(U8='1'!L8,"OK","CHECK")</f>
        <v>OK</v>
      </c>
    </row>
    <row r="9" spans="1:22" s="77" customFormat="1" ht="11.25" customHeight="1" x14ac:dyDescent="0.2">
      <c r="B9" s="193" t="str">
        <f>IF('1'!B9="","",'1'!B9)</f>
        <v/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6">
        <f t="shared" si="1"/>
        <v>0</v>
      </c>
      <c r="V9" s="12" t="str">
        <f>IF(U9='1'!L9,"OK","CHECK")</f>
        <v>OK</v>
      </c>
    </row>
    <row r="10" spans="1:22" s="77" customFormat="1" ht="11.25" customHeight="1" x14ac:dyDescent="0.2">
      <c r="B10" s="193" t="str">
        <f>IF('1'!B10="","",'1'!B10)</f>
        <v/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6">
        <f t="shared" si="1"/>
        <v>0</v>
      </c>
      <c r="V10" s="12" t="str">
        <f>IF(U10='1'!L10,"OK","CHECK")</f>
        <v>OK</v>
      </c>
    </row>
    <row r="11" spans="1:22" s="77" customFormat="1" ht="11.25" customHeight="1" x14ac:dyDescent="0.2">
      <c r="B11" s="193" t="str">
        <f>IF('1'!B11="","",'1'!B11)</f>
        <v/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6">
        <f t="shared" si="1"/>
        <v>0</v>
      </c>
      <c r="V11" s="12" t="str">
        <f>IF(U11='1'!L11,"OK","CHECK")</f>
        <v>OK</v>
      </c>
    </row>
    <row r="12" spans="1:22" s="77" customFormat="1" ht="11.25" customHeight="1" x14ac:dyDescent="0.2">
      <c r="B12" s="193" t="str">
        <f>IF('1'!B12="","",'1'!B12)</f>
        <v/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16">
        <f t="shared" si="1"/>
        <v>0</v>
      </c>
      <c r="V12" s="12" t="str">
        <f>IF(U12='1'!L12,"OK","CHECK")</f>
        <v>OK</v>
      </c>
    </row>
    <row r="13" spans="1:22" s="77" customFormat="1" ht="11.25" customHeight="1" x14ac:dyDescent="0.2">
      <c r="B13" s="193" t="str">
        <f>IF('1'!B13="","",'1'!B13)</f>
        <v/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9">
        <f t="shared" si="1"/>
        <v>0</v>
      </c>
      <c r="V13" s="12" t="str">
        <f>IF(U13='1'!L13,"OK","CHECK")</f>
        <v>OK</v>
      </c>
    </row>
    <row r="14" spans="1:22" s="77" customFormat="1" ht="11.25" customHeight="1" thickBot="1" x14ac:dyDescent="0.25">
      <c r="B14" s="193" t="str">
        <f>IF('1'!B14="","",'1'!B14)</f>
        <v/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9">
        <f t="shared" si="1"/>
        <v>0</v>
      </c>
      <c r="V14" s="12" t="str">
        <f>IF(U14='1'!L14,"OK","CHECK")</f>
        <v>OK</v>
      </c>
    </row>
    <row r="15" spans="1:22" s="77" customFormat="1" ht="12" thickBot="1" x14ac:dyDescent="0.25">
      <c r="B15" s="80" t="str">
        <f>IF('1'!B15="","",'1'!B15)</f>
        <v>B) Servizi</v>
      </c>
      <c r="C15" s="81">
        <f t="shared" ref="C15:T15" si="4">SUM(C16:C27)</f>
        <v>0</v>
      </c>
      <c r="D15" s="81">
        <f t="shared" si="4"/>
        <v>0</v>
      </c>
      <c r="E15" s="81">
        <f t="shared" si="4"/>
        <v>0</v>
      </c>
      <c r="F15" s="81">
        <f t="shared" si="4"/>
        <v>0</v>
      </c>
      <c r="G15" s="81">
        <f t="shared" si="4"/>
        <v>0</v>
      </c>
      <c r="H15" s="81">
        <f t="shared" si="4"/>
        <v>0</v>
      </c>
      <c r="I15" s="81">
        <f t="shared" si="4"/>
        <v>0</v>
      </c>
      <c r="J15" s="81">
        <f t="shared" si="4"/>
        <v>0</v>
      </c>
      <c r="K15" s="81">
        <f t="shared" si="4"/>
        <v>0</v>
      </c>
      <c r="L15" s="81">
        <f t="shared" si="4"/>
        <v>0</v>
      </c>
      <c r="M15" s="81">
        <f t="shared" si="4"/>
        <v>0</v>
      </c>
      <c r="N15" s="81">
        <f t="shared" si="4"/>
        <v>0</v>
      </c>
      <c r="O15" s="81">
        <f t="shared" si="4"/>
        <v>0</v>
      </c>
      <c r="P15" s="81">
        <f t="shared" si="4"/>
        <v>0</v>
      </c>
      <c r="Q15" s="81">
        <f t="shared" si="4"/>
        <v>0</v>
      </c>
      <c r="R15" s="81">
        <f t="shared" si="4"/>
        <v>0</v>
      </c>
      <c r="S15" s="81">
        <f t="shared" si="4"/>
        <v>0</v>
      </c>
      <c r="T15" s="81">
        <f t="shared" si="4"/>
        <v>0</v>
      </c>
      <c r="U15" s="81">
        <f t="shared" si="1"/>
        <v>0</v>
      </c>
      <c r="V15" s="12" t="str">
        <f>IF(U15='1'!L15,"OK","CHECK")</f>
        <v>OK</v>
      </c>
    </row>
    <row r="16" spans="1:22" s="77" customFormat="1" ht="11.25" customHeight="1" x14ac:dyDescent="0.2">
      <c r="B16" s="193" t="str">
        <f>IF('1'!B16="","",'1'!B16)</f>
        <v>Soggetto e Sceneggiatura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6">
        <f t="shared" si="1"/>
        <v>0</v>
      </c>
      <c r="V16" s="12" t="str">
        <f>IF(U16='1'!L16,"OK","CHECK")</f>
        <v>OK</v>
      </c>
    </row>
    <row r="17" spans="2:22" s="77" customFormat="1" ht="11.25" customHeight="1" x14ac:dyDescent="0.2">
      <c r="B17" s="193" t="str">
        <f>IF('1'!B17="","",'1'!B17)</f>
        <v>Regia/Direzione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6">
        <f t="shared" si="1"/>
        <v>0</v>
      </c>
      <c r="V17" s="12" t="str">
        <f>IF(U17='1'!L17,"OK","CHECK")</f>
        <v>OK</v>
      </c>
    </row>
    <row r="18" spans="2:22" s="77" customFormat="1" ht="11.25" customHeight="1" x14ac:dyDescent="0.2">
      <c r="B18" s="193" t="str">
        <f>IF('1'!B18="","",'1'!B18)</f>
        <v>Cast Principale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6">
        <f t="shared" ref="U18:U25" si="5">SUM(C18:T18)</f>
        <v>0</v>
      </c>
      <c r="V18" s="12" t="str">
        <f>IF(U18='1'!L18,"OK","CHECK")</f>
        <v>OK</v>
      </c>
    </row>
    <row r="19" spans="2:22" s="77" customFormat="1" ht="11.25" customHeight="1" x14ac:dyDescent="0.2">
      <c r="B19" s="193" t="str">
        <f>IF('1'!B19="","",'1'!B19)</f>
        <v/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6">
        <f t="shared" si="5"/>
        <v>0</v>
      </c>
      <c r="V19" s="12" t="str">
        <f>IF(U19='1'!L19,"OK","CHECK")</f>
        <v>OK</v>
      </c>
    </row>
    <row r="20" spans="2:22" s="77" customFormat="1" ht="11.25" customHeight="1" x14ac:dyDescent="0.2">
      <c r="B20" s="193" t="str">
        <f>IF('1'!B20="","",'1'!B20)</f>
        <v/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6">
        <f t="shared" si="5"/>
        <v>0</v>
      </c>
      <c r="V20" s="12" t="str">
        <f>IF(U20='1'!L20,"OK","CHECK")</f>
        <v>OK</v>
      </c>
    </row>
    <row r="21" spans="2:22" s="77" customFormat="1" ht="11.25" customHeight="1" x14ac:dyDescent="0.2">
      <c r="B21" s="193" t="str">
        <f>IF('1'!B21="","",'1'!B21)</f>
        <v/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6">
        <f t="shared" si="5"/>
        <v>0</v>
      </c>
      <c r="V21" s="12" t="str">
        <f>IF(U21='1'!L21,"OK","CHECK")</f>
        <v>OK</v>
      </c>
    </row>
    <row r="22" spans="2:22" s="77" customFormat="1" ht="11.25" customHeight="1" x14ac:dyDescent="0.2">
      <c r="B22" s="193" t="str">
        <f>IF('1'!B22="","",'1'!B22)</f>
        <v/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6">
        <f t="shared" si="5"/>
        <v>0</v>
      </c>
      <c r="V22" s="12" t="str">
        <f>IF(U22='1'!L22,"OK","CHECK")</f>
        <v>OK</v>
      </c>
    </row>
    <row r="23" spans="2:22" s="77" customFormat="1" ht="11.25" customHeight="1" x14ac:dyDescent="0.2">
      <c r="B23" s="193" t="str">
        <f>IF('1'!B23="","",'1'!B23)</f>
        <v/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6">
        <f t="shared" si="5"/>
        <v>0</v>
      </c>
      <c r="V23" s="12" t="str">
        <f>IF(U23='1'!L23,"OK","CHECK")</f>
        <v>OK</v>
      </c>
    </row>
    <row r="24" spans="2:22" s="77" customFormat="1" ht="11.25" customHeight="1" x14ac:dyDescent="0.2">
      <c r="B24" s="193" t="str">
        <f>IF('1'!B24="","",'1'!B24)</f>
        <v/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6">
        <f t="shared" si="5"/>
        <v>0</v>
      </c>
      <c r="V24" s="12" t="str">
        <f>IF(U24='1'!L24,"OK","CHECK")</f>
        <v>OK</v>
      </c>
    </row>
    <row r="25" spans="2:22" s="77" customFormat="1" ht="11.25" customHeight="1" x14ac:dyDescent="0.2">
      <c r="B25" s="193" t="str">
        <f>IF('1'!B25="","",'1'!B25)</f>
        <v/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16">
        <f t="shared" si="5"/>
        <v>0</v>
      </c>
      <c r="V25" s="12" t="str">
        <f>IF(U25='1'!L25,"OK","CHECK")</f>
        <v>OK</v>
      </c>
    </row>
    <row r="26" spans="2:22" s="77" customFormat="1" ht="11.25" customHeight="1" x14ac:dyDescent="0.2">
      <c r="B26" s="193" t="str">
        <f>IF('1'!B26="","",'1'!B26)</f>
        <v/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6">
        <f t="shared" ref="U26:U37" si="6">SUM(C26:T26)</f>
        <v>0</v>
      </c>
      <c r="V26" s="12" t="str">
        <f>IF(U26='1'!L26,"OK","CHECK")</f>
        <v>OK</v>
      </c>
    </row>
    <row r="27" spans="2:22" s="77" customFormat="1" ht="11.25" customHeight="1" thickBot="1" x14ac:dyDescent="0.25">
      <c r="B27" s="193" t="str">
        <f>IF('1'!B27="","",'1'!B27)</f>
        <v/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9">
        <f t="shared" si="6"/>
        <v>0</v>
      </c>
      <c r="V27" s="12" t="str">
        <f>IF(U27='1'!L27,"OK","CHECK")</f>
        <v>OK</v>
      </c>
    </row>
    <row r="28" spans="2:22" ht="31.5" customHeight="1" thickBot="1" x14ac:dyDescent="0.25">
      <c r="B28" s="80" t="str">
        <f>IF('1'!B28="","",'1'!B28)</f>
        <v>C) Spese per consulenze</v>
      </c>
      <c r="C28" s="81">
        <f>SUM(C29:C37)</f>
        <v>0</v>
      </c>
      <c r="D28" s="81">
        <f t="shared" ref="D28:S28" si="7">SUM(D29:D37)</f>
        <v>0</v>
      </c>
      <c r="E28" s="81">
        <f t="shared" si="7"/>
        <v>0</v>
      </c>
      <c r="F28" s="81">
        <f t="shared" si="7"/>
        <v>0</v>
      </c>
      <c r="G28" s="81">
        <f t="shared" si="7"/>
        <v>0</v>
      </c>
      <c r="H28" s="81">
        <f t="shared" si="7"/>
        <v>0</v>
      </c>
      <c r="I28" s="81">
        <f t="shared" si="7"/>
        <v>0</v>
      </c>
      <c r="J28" s="81">
        <f t="shared" si="7"/>
        <v>0</v>
      </c>
      <c r="K28" s="81">
        <f t="shared" si="7"/>
        <v>0</v>
      </c>
      <c r="L28" s="81">
        <f t="shared" si="7"/>
        <v>0</v>
      </c>
      <c r="M28" s="81">
        <f t="shared" si="7"/>
        <v>0</v>
      </c>
      <c r="N28" s="81">
        <f t="shared" si="7"/>
        <v>0</v>
      </c>
      <c r="O28" s="81">
        <f t="shared" si="7"/>
        <v>0</v>
      </c>
      <c r="P28" s="81">
        <f t="shared" si="7"/>
        <v>0</v>
      </c>
      <c r="Q28" s="81">
        <f t="shared" si="7"/>
        <v>0</v>
      </c>
      <c r="R28" s="81">
        <f t="shared" si="7"/>
        <v>0</v>
      </c>
      <c r="S28" s="81">
        <f t="shared" si="7"/>
        <v>0</v>
      </c>
      <c r="T28" s="81">
        <f>SUM(T29:T37)</f>
        <v>0</v>
      </c>
      <c r="U28" s="81">
        <f t="shared" si="6"/>
        <v>0</v>
      </c>
      <c r="V28" s="12" t="str">
        <f>IF(U28='1'!L28,"OK","CHECK")</f>
        <v>OK</v>
      </c>
    </row>
    <row r="29" spans="2:22" x14ac:dyDescent="0.2">
      <c r="B29" s="193" t="str">
        <f>IF('1'!B29="","",'1'!B29)</f>
        <v/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6">
        <f t="shared" si="6"/>
        <v>0</v>
      </c>
      <c r="V29" s="12" t="str">
        <f>IF(U29='1'!L29,"OK","CHECK")</f>
        <v>OK</v>
      </c>
    </row>
    <row r="30" spans="2:22" x14ac:dyDescent="0.2">
      <c r="B30" s="193" t="str">
        <f>IF('1'!B30="","",'1'!B30)</f>
        <v/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6">
        <f t="shared" si="6"/>
        <v>0</v>
      </c>
      <c r="V30" s="12" t="str">
        <f>IF(U30='1'!L30,"OK","CHECK")</f>
        <v>OK</v>
      </c>
    </row>
    <row r="31" spans="2:22" x14ac:dyDescent="0.2">
      <c r="B31" s="193" t="str">
        <f>IF('1'!B31="","",'1'!B31)</f>
        <v/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6">
        <f t="shared" si="6"/>
        <v>0</v>
      </c>
      <c r="V31" s="12" t="str">
        <f>IF(U31='1'!L31,"OK","CHECK")</f>
        <v>OK</v>
      </c>
    </row>
    <row r="32" spans="2:22" x14ac:dyDescent="0.2">
      <c r="B32" s="193" t="str">
        <f>IF('1'!B32="","",'1'!B32)</f>
        <v/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6">
        <f t="shared" si="6"/>
        <v>0</v>
      </c>
      <c r="V32" s="12" t="str">
        <f>IF(U32='1'!L32,"OK","CHECK")</f>
        <v>OK</v>
      </c>
    </row>
    <row r="33" spans="2:22" x14ac:dyDescent="0.2">
      <c r="B33" s="193" t="str">
        <f>IF('1'!B33="","",'1'!B33)</f>
        <v/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6">
        <f t="shared" si="6"/>
        <v>0</v>
      </c>
      <c r="V33" s="12" t="str">
        <f>IF(U33='1'!L33,"OK","CHECK")</f>
        <v>OK</v>
      </c>
    </row>
    <row r="34" spans="2:22" x14ac:dyDescent="0.2">
      <c r="B34" s="193" t="str">
        <f>IF('1'!B34="","",'1'!B34)</f>
        <v/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16">
        <f t="shared" si="6"/>
        <v>0</v>
      </c>
      <c r="V34" s="12" t="str">
        <f>IF(U34='1'!L34,"OK","CHECK")</f>
        <v>OK</v>
      </c>
    </row>
    <row r="35" spans="2:22" x14ac:dyDescent="0.2">
      <c r="B35" s="193" t="str">
        <f>IF('1'!B35="","",'1'!B35)</f>
        <v/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6">
        <f t="shared" si="6"/>
        <v>0</v>
      </c>
      <c r="V35" s="12" t="str">
        <f>IF(U35='1'!L35,"OK","CHECK")</f>
        <v>OK</v>
      </c>
    </row>
    <row r="36" spans="2:22" x14ac:dyDescent="0.2">
      <c r="B36" s="193" t="str">
        <f>IF('1'!B36="","",'1'!B36)</f>
        <v/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6">
        <f t="shared" si="6"/>
        <v>0</v>
      </c>
      <c r="V36" s="12" t="str">
        <f>IF(U36='1'!L36,"OK","CHECK")</f>
        <v>OK</v>
      </c>
    </row>
    <row r="37" spans="2:22" ht="12" thickBot="1" x14ac:dyDescent="0.25">
      <c r="B37" s="193" t="str">
        <f>IF('1'!B37="","",'1'!B37)</f>
        <v/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6">
        <f t="shared" si="6"/>
        <v>0</v>
      </c>
      <c r="V37" s="12" t="str">
        <f>IF(U37='1'!L37,"OK","CHECK")</f>
        <v>OK</v>
      </c>
    </row>
    <row r="38" spans="2:22" s="77" customFormat="1" ht="48" customHeight="1" thickBot="1" x14ac:dyDescent="0.25">
      <c r="B38" s="80" t="str">
        <f>IF('1'!B38="","",'1'!B38)</f>
        <v>D) Spese per il personale dipendente (max 20%  dei costi diretti dell’operazione diversi dai costi per il personale)</v>
      </c>
      <c r="C38" s="81">
        <f>SUM(C39:C47)</f>
        <v>0</v>
      </c>
      <c r="D38" s="81">
        <f t="shared" ref="D38:S38" si="8">SUM(D39:D47)</f>
        <v>0</v>
      </c>
      <c r="E38" s="81">
        <f t="shared" si="8"/>
        <v>0</v>
      </c>
      <c r="F38" s="81">
        <f t="shared" si="8"/>
        <v>0</v>
      </c>
      <c r="G38" s="81">
        <f t="shared" si="8"/>
        <v>0</v>
      </c>
      <c r="H38" s="81">
        <f t="shared" si="8"/>
        <v>0</v>
      </c>
      <c r="I38" s="81">
        <f t="shared" si="8"/>
        <v>0</v>
      </c>
      <c r="J38" s="81">
        <f t="shared" si="8"/>
        <v>0</v>
      </c>
      <c r="K38" s="81">
        <f t="shared" si="8"/>
        <v>0</v>
      </c>
      <c r="L38" s="81">
        <f t="shared" si="8"/>
        <v>0</v>
      </c>
      <c r="M38" s="81">
        <f t="shared" si="8"/>
        <v>0</v>
      </c>
      <c r="N38" s="81">
        <f t="shared" si="8"/>
        <v>0</v>
      </c>
      <c r="O38" s="81">
        <f t="shared" si="8"/>
        <v>0</v>
      </c>
      <c r="P38" s="81">
        <f t="shared" si="8"/>
        <v>0</v>
      </c>
      <c r="Q38" s="81">
        <f t="shared" si="8"/>
        <v>0</v>
      </c>
      <c r="R38" s="81">
        <f t="shared" si="8"/>
        <v>0</v>
      </c>
      <c r="S38" s="81">
        <f t="shared" si="8"/>
        <v>0</v>
      </c>
      <c r="T38" s="81">
        <f>SUM(T39:T47)</f>
        <v>0</v>
      </c>
      <c r="U38" s="81">
        <f t="shared" ref="U38:U49" si="9">SUM(C38:T38)</f>
        <v>0</v>
      </c>
      <c r="V38" s="12" t="str">
        <f>IF(U38='1'!L38,"OK","CHECK")</f>
        <v>OK</v>
      </c>
    </row>
    <row r="39" spans="2:22" s="77" customFormat="1" x14ac:dyDescent="0.2">
      <c r="B39" s="193" t="str">
        <f>IF('1'!B39="","",'1'!B39)</f>
        <v/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22">
        <f t="shared" si="9"/>
        <v>0</v>
      </c>
      <c r="V39" s="12" t="str">
        <f>IF(U39='1'!L39,"OK","CHECK")</f>
        <v>OK</v>
      </c>
    </row>
    <row r="40" spans="2:22" s="77" customFormat="1" x14ac:dyDescent="0.2">
      <c r="B40" s="193" t="str">
        <f>IF('1'!B40="","",'1'!B40)</f>
        <v/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222">
        <f t="shared" si="9"/>
        <v>0</v>
      </c>
      <c r="V40" s="12" t="str">
        <f>IF(U40='1'!L40,"OK","CHECK")</f>
        <v>OK</v>
      </c>
    </row>
    <row r="41" spans="2:22" s="77" customFormat="1" x14ac:dyDescent="0.2">
      <c r="B41" s="193" t="str">
        <f>IF('1'!B41="","",'1'!B41)</f>
        <v/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222">
        <f t="shared" si="9"/>
        <v>0</v>
      </c>
      <c r="V41" s="12" t="str">
        <f>IF(U41='1'!L41,"OK","CHECK")</f>
        <v>OK</v>
      </c>
    </row>
    <row r="42" spans="2:22" s="77" customFormat="1" x14ac:dyDescent="0.2">
      <c r="B42" s="193" t="str">
        <f>IF('1'!B42="","",'1'!B42)</f>
        <v/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222">
        <f t="shared" si="9"/>
        <v>0</v>
      </c>
      <c r="V42" s="12" t="str">
        <f>IF(U42='1'!L42,"OK","CHECK")</f>
        <v>OK</v>
      </c>
    </row>
    <row r="43" spans="2:22" s="77" customFormat="1" x14ac:dyDescent="0.2">
      <c r="B43" s="193" t="str">
        <f>IF('1'!B43="","",'1'!B43)</f>
        <v/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222">
        <f t="shared" si="9"/>
        <v>0</v>
      </c>
      <c r="V43" s="12" t="str">
        <f>IF(U43='1'!L43,"OK","CHECK")</f>
        <v>OK</v>
      </c>
    </row>
    <row r="44" spans="2:22" s="77" customFormat="1" x14ac:dyDescent="0.2">
      <c r="B44" s="193" t="str">
        <f>IF('1'!B44="","",'1'!B44)</f>
        <v/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22">
        <f t="shared" si="9"/>
        <v>0</v>
      </c>
      <c r="V44" s="12" t="str">
        <f>IF(U44='1'!L44,"OK","CHECK")</f>
        <v>OK</v>
      </c>
    </row>
    <row r="45" spans="2:22" s="77" customFormat="1" x14ac:dyDescent="0.2">
      <c r="B45" s="193" t="str">
        <f>IF('1'!B45="","",'1'!B45)</f>
        <v/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222">
        <f t="shared" si="9"/>
        <v>0</v>
      </c>
      <c r="V45" s="12" t="str">
        <f>IF(U45='1'!L45,"OK","CHECK")</f>
        <v>OK</v>
      </c>
    </row>
    <row r="46" spans="2:22" s="77" customFormat="1" x14ac:dyDescent="0.2">
      <c r="B46" s="193" t="str">
        <f>IF('1'!B46="","",'1'!B46)</f>
        <v/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222">
        <f t="shared" si="9"/>
        <v>0</v>
      </c>
      <c r="V46" s="12" t="str">
        <f>IF(U46='1'!L46,"OK","CHECK")</f>
        <v>OK</v>
      </c>
    </row>
    <row r="47" spans="2:22" s="77" customFormat="1" ht="12" thickBot="1" x14ac:dyDescent="0.25">
      <c r="B47" s="193" t="str">
        <f>IF('1'!B47="","",'1'!B47)</f>
        <v/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222">
        <f t="shared" si="9"/>
        <v>0</v>
      </c>
      <c r="V47" s="12" t="str">
        <f>IF(U47='1'!L47,"OK","CHECK")</f>
        <v>OK</v>
      </c>
    </row>
    <row r="48" spans="2:22" s="77" customFormat="1" ht="23.25" thickBot="1" x14ac:dyDescent="0.25">
      <c r="B48" s="80" t="str">
        <f>IF('1'!B48="","",'1'!B48)</f>
        <v>E) Spese generali (max 15 % dei costi diretti ammissibili per il personale)</v>
      </c>
      <c r="C48" s="81">
        <f t="shared" ref="C48:F48" si="10">SUM(C49)</f>
        <v>0</v>
      </c>
      <c r="D48" s="81">
        <f t="shared" si="10"/>
        <v>0</v>
      </c>
      <c r="E48" s="81">
        <f t="shared" si="10"/>
        <v>0</v>
      </c>
      <c r="F48" s="81">
        <f t="shared" si="10"/>
        <v>0</v>
      </c>
      <c r="G48" s="81">
        <f>SUM(G49)</f>
        <v>0</v>
      </c>
      <c r="H48" s="81">
        <f t="shared" ref="H48:T48" si="11">SUM(H49)</f>
        <v>0</v>
      </c>
      <c r="I48" s="81">
        <f t="shared" si="11"/>
        <v>0</v>
      </c>
      <c r="J48" s="81">
        <f t="shared" si="11"/>
        <v>0</v>
      </c>
      <c r="K48" s="81">
        <f t="shared" si="11"/>
        <v>0</v>
      </c>
      <c r="L48" s="81">
        <f t="shared" si="11"/>
        <v>0</v>
      </c>
      <c r="M48" s="81">
        <f t="shared" si="11"/>
        <v>0</v>
      </c>
      <c r="N48" s="81">
        <f t="shared" si="11"/>
        <v>0</v>
      </c>
      <c r="O48" s="81">
        <f t="shared" si="11"/>
        <v>0</v>
      </c>
      <c r="P48" s="81">
        <f t="shared" si="11"/>
        <v>0</v>
      </c>
      <c r="Q48" s="81">
        <f t="shared" si="11"/>
        <v>0</v>
      </c>
      <c r="R48" s="81">
        <f t="shared" si="11"/>
        <v>0</v>
      </c>
      <c r="S48" s="81">
        <f t="shared" si="11"/>
        <v>0</v>
      </c>
      <c r="T48" s="81">
        <f t="shared" si="11"/>
        <v>0</v>
      </c>
      <c r="U48" s="81">
        <f t="shared" si="9"/>
        <v>0</v>
      </c>
      <c r="V48" s="12" t="str">
        <f>IF(U48='1'!L48,"OK","CHECK")</f>
        <v>OK</v>
      </c>
    </row>
    <row r="49" spans="2:22" s="77" customFormat="1" ht="12" thickBot="1" x14ac:dyDescent="0.25">
      <c r="B49" s="221" t="str">
        <f>IF('1'!B49="","",'1'!B49)</f>
        <v>Spese generali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22">
        <f t="shared" si="9"/>
        <v>0</v>
      </c>
      <c r="V49" s="12" t="str">
        <f>IF(U49='1'!L49,"OK","CHECK")</f>
        <v>OK</v>
      </c>
    </row>
    <row r="50" spans="2:22" ht="12" thickBot="1" x14ac:dyDescent="0.25">
      <c r="B50" s="80" t="str">
        <f>IF('1'!B50="","",'1'!B50)</f>
        <v>F) Altre Spese</v>
      </c>
      <c r="C50" s="81">
        <f>SUM(C51:C53)</f>
        <v>0</v>
      </c>
      <c r="D50" s="81">
        <f>SUM(D51:D53)</f>
        <v>0</v>
      </c>
      <c r="E50" s="81">
        <f>SUM(E51:E53)</f>
        <v>0</v>
      </c>
      <c r="F50" s="81">
        <f t="shared" ref="F50:R50" si="12">SUM(F51:F53)</f>
        <v>0</v>
      </c>
      <c r="G50" s="81">
        <f t="shared" si="12"/>
        <v>0</v>
      </c>
      <c r="H50" s="81">
        <f t="shared" si="12"/>
        <v>0</v>
      </c>
      <c r="I50" s="81">
        <f t="shared" si="12"/>
        <v>0</v>
      </c>
      <c r="J50" s="81">
        <f t="shared" si="12"/>
        <v>0</v>
      </c>
      <c r="K50" s="81">
        <f t="shared" si="12"/>
        <v>0</v>
      </c>
      <c r="L50" s="81">
        <f t="shared" si="12"/>
        <v>0</v>
      </c>
      <c r="M50" s="81">
        <f t="shared" si="12"/>
        <v>0</v>
      </c>
      <c r="N50" s="81">
        <f t="shared" si="12"/>
        <v>0</v>
      </c>
      <c r="O50" s="81">
        <f t="shared" si="12"/>
        <v>0</v>
      </c>
      <c r="P50" s="81">
        <f t="shared" si="12"/>
        <v>0</v>
      </c>
      <c r="Q50" s="81">
        <f t="shared" si="12"/>
        <v>0</v>
      </c>
      <c r="R50" s="81">
        <f t="shared" si="12"/>
        <v>0</v>
      </c>
      <c r="S50" s="81">
        <f>SUM(S51:S53)</f>
        <v>0</v>
      </c>
      <c r="T50" s="81">
        <f>SUM(T51:T53)</f>
        <v>0</v>
      </c>
      <c r="U50" s="81">
        <f>SUM(C50:T50)</f>
        <v>0</v>
      </c>
      <c r="V50" s="12" t="str">
        <f>IF(U50='1'!L50,"OK","CHECK")</f>
        <v>OK</v>
      </c>
    </row>
    <row r="51" spans="2:22" ht="33.75" x14ac:dyDescent="0.2">
      <c r="B51" s="193" t="str">
        <f>IF('1'!B51="","",'1'!B51)</f>
        <v>spese per consulenze legali, parcelle notarili e spese relative a perizie tecniche o finanziarie, nonché le spese per contabilità o audit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6">
        <f>SUM(C51:T51)</f>
        <v>0</v>
      </c>
      <c r="V51" s="12" t="str">
        <f>IF(U51='1'!L51,"OK","CHECK")</f>
        <v>OK</v>
      </c>
    </row>
    <row r="52" spans="2:22" ht="22.5" x14ac:dyDescent="0.2">
      <c r="B52" s="193" t="str">
        <f>IF('1'!B52="","",'1'!B52)</f>
        <v xml:space="preserve">spese afferenti all’apertura di  conto bancario esclusivamente dedicato 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6">
        <f>SUM(C52:T52)</f>
        <v>0</v>
      </c>
      <c r="V52" s="12" t="str">
        <f>IF(U52='1'!L52,"OK","CHECK")</f>
        <v>OK</v>
      </c>
    </row>
    <row r="53" spans="2:22" x14ac:dyDescent="0.2">
      <c r="B53" s="193" t="str">
        <f>IF('1'!B53="","",'1'!B53)</f>
        <v xml:space="preserve">spese per garanzie 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6">
        <f>SUM(C53:T53)</f>
        <v>0</v>
      </c>
      <c r="V53" s="12" t="str">
        <f>IF(U53='1'!L53,"OK","CHECK")</f>
        <v>OK</v>
      </c>
    </row>
    <row r="54" spans="2:22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12" t="str">
        <f>IF((COUNTIF(V7:V53,"check"))&gt;0,"CHECK","OK")</f>
        <v>OK</v>
      </c>
    </row>
    <row r="56" spans="2:22" s="1" customFormat="1" ht="24.95" customHeight="1" x14ac:dyDescent="0.2">
      <c r="B56"/>
    </row>
    <row r="59" spans="2:22" ht="30" customHeight="1" x14ac:dyDescent="0.2"/>
    <row r="60" spans="2:22" ht="30" customHeight="1" x14ac:dyDescent="0.2"/>
    <row r="61" spans="2:22" ht="30" customHeight="1" x14ac:dyDescent="0.2"/>
    <row r="62" spans="2:22" ht="30" customHeight="1" x14ac:dyDescent="0.2"/>
  </sheetData>
  <sheetProtection algorithmName="SHA-512" hashValue="DhOvWqZ//ikXTrlhAqQweu37J9GOwzFGhmuH+Zc4qtHCDvqL689ryxh4MphuUe5oqQPJW/ZqUJxP/cg8NpXkKg==" saltValue="0lRBm6LBQvym03rW/E58Aw==" spinCount="100000" sheet="1" formatColumns="0" formatRows="0"/>
  <mergeCells count="3">
    <mergeCell ref="B3:E3"/>
    <mergeCell ref="B2:T2"/>
    <mergeCell ref="R3:U4"/>
  </mergeCells>
  <phoneticPr fontId="10" type="noConversion"/>
  <conditionalFormatting sqref="R3">
    <cfRule type="containsText" dxfId="34" priority="22" operator="containsText" text="OK">
      <formula>NOT(ISERROR(SEARCH("OK",R3)))</formula>
    </cfRule>
    <cfRule type="containsText" dxfId="33" priority="23" operator="containsText" text="Rivedere articolazione temporale">
      <formula>NOT(ISERROR(SEARCH("Rivedere articolazione temporale",R3)))</formula>
    </cfRule>
  </conditionalFormatting>
  <conditionalFormatting sqref="V7:V53">
    <cfRule type="containsText" dxfId="32" priority="20" operator="containsText" text="CHECK">
      <formula>NOT(ISERROR(SEARCH("CHECK",V7)))</formula>
    </cfRule>
    <cfRule type="containsText" dxfId="31" priority="21" operator="containsText" text="ok">
      <formula>NOT(ISERROR(SEARCH("ok",V7)))</formula>
    </cfRule>
  </conditionalFormatting>
  <conditionalFormatting sqref="V54">
    <cfRule type="containsText" dxfId="30" priority="18" operator="containsText" text="CHECK">
      <formula>NOT(ISERROR(SEARCH("CHECK",V54)))</formula>
    </cfRule>
    <cfRule type="containsText" dxfId="29" priority="19" operator="containsText" text="ok">
      <formula>NOT(ISERROR(SEARCH("ok",V54)))</formula>
    </cfRule>
  </conditionalFormatting>
  <conditionalFormatting sqref="C9:T14 C29:T37 C51:T53 C16:T27 C49:T49 C39:T47">
    <cfRule type="notContainsBlanks" dxfId="28" priority="4">
      <formula>LEN(TRIM(C9))&gt;0</formula>
    </cfRule>
  </conditionalFormatting>
  <conditionalFormatting sqref="C5:T5">
    <cfRule type="containsText" dxfId="27" priority="3" operator="containsText" text="OK">
      <formula>NOT(ISERROR(SEARCH("OK",C5)))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8" orientation="landscape" r:id="rId1"/>
  <rowBreaks count="1" manualBreakCount="1">
    <brk id="54" max="16383" man="1"/>
  </rowBreaks>
  <ignoredErrors>
    <ignoredError sqref="U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  <pageSetUpPr fitToPage="1"/>
  </sheetPr>
  <dimension ref="C2:W23"/>
  <sheetViews>
    <sheetView showGridLines="0" view="pageBreakPreview" topLeftCell="B1" zoomScale="75" zoomScaleNormal="75" zoomScaleSheetLayoutView="75" workbookViewId="0">
      <selection activeCell="C17" sqref="C17:W17"/>
    </sheetView>
  </sheetViews>
  <sheetFormatPr defaultColWidth="8.6640625" defaultRowHeight="11.25" x14ac:dyDescent="0.2"/>
  <cols>
    <col min="3" max="3" width="40.83203125" customWidth="1"/>
    <col min="4" max="11" width="12.83203125" customWidth="1"/>
    <col min="12" max="12" width="15.6640625" customWidth="1"/>
    <col min="13" max="22" width="12.83203125" customWidth="1"/>
  </cols>
  <sheetData>
    <row r="2" spans="3:23" s="77" customFormat="1" ht="18.75" customHeight="1" x14ac:dyDescent="0.2">
      <c r="C2" s="194" t="s">
        <v>72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3:23" s="77" customFormat="1" ht="18.75" x14ac:dyDescent="0.2">
      <c r="C3" s="68"/>
      <c r="D3" s="68"/>
      <c r="E3" s="68"/>
      <c r="F3" s="68"/>
      <c r="G3" s="68"/>
      <c r="H3" s="68"/>
      <c r="I3" s="68"/>
      <c r="J3" s="68"/>
      <c r="K3" s="113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3:23" ht="16.5" customHeight="1" x14ac:dyDescent="0.2">
      <c r="C4" s="92" t="s">
        <v>100</v>
      </c>
      <c r="D4" s="92"/>
      <c r="E4" s="92"/>
      <c r="F4" s="92"/>
      <c r="G4" s="92"/>
      <c r="H4" s="92"/>
      <c r="I4" s="92"/>
      <c r="J4" s="92"/>
      <c r="K4" s="113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3:23" s="77" customFormat="1" ht="12" customHeight="1" thickBot="1" x14ac:dyDescent="0.25">
      <c r="C5" s="170"/>
      <c r="D5" s="170"/>
      <c r="E5" s="170"/>
      <c r="F5" s="170"/>
      <c r="G5" s="170"/>
      <c r="H5" s="170"/>
      <c r="I5" s="170"/>
      <c r="J5" s="170"/>
      <c r="K5" s="113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3:23" s="77" customFormat="1" ht="67.5" customHeight="1" thickBot="1" x14ac:dyDescent="0.25">
      <c r="C6" s="88" t="s">
        <v>43</v>
      </c>
      <c r="D6" s="89" t="s">
        <v>38</v>
      </c>
      <c r="E6" s="89" t="s">
        <v>6</v>
      </c>
      <c r="F6" s="89" t="s">
        <v>179</v>
      </c>
      <c r="G6" s="89" t="s">
        <v>181</v>
      </c>
      <c r="H6" s="89" t="s">
        <v>70</v>
      </c>
      <c r="I6" s="89" t="s">
        <v>5</v>
      </c>
      <c r="J6" s="105" t="s">
        <v>120</v>
      </c>
      <c r="K6" s="105" t="s">
        <v>174</v>
      </c>
      <c r="L6" s="232" t="s">
        <v>180</v>
      </c>
      <c r="M6" s="113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3:23" s="77" customFormat="1" ht="80.099999999999994" customHeight="1" thickBot="1" x14ac:dyDescent="0.25">
      <c r="C7" s="106" t="str">
        <f>IF(Anagrafica_1!D9="","",Anagrafica_1!D9)</f>
        <v/>
      </c>
      <c r="D7" s="109" t="str">
        <f>IF(Anagrafica_1!D10="","",Anagrafica_1!D10)</f>
        <v/>
      </c>
      <c r="E7" s="109" t="str">
        <f>IF(AND(C7&lt;&gt;"",D7&lt;&gt;""),"OK","")</f>
        <v/>
      </c>
      <c r="F7" s="110">
        <f>+Intervento!D4</f>
        <v>0</v>
      </c>
      <c r="G7" s="110">
        <f>+Intervento!D5</f>
        <v>0</v>
      </c>
      <c r="H7" s="110" t="str">
        <f>IF(AND('1'!P7="OK",'2'!R3="OK",E7="OK",'2'!U7&gt;0),'2'!U7,"Rivedere Foglio 1 e/o 2")</f>
        <v>Rivedere Foglio 1 e/o 2</v>
      </c>
      <c r="I7" s="107" t="str">
        <f>IF(Intervento!D5="","",IF(Intervento!D5="A",Elenco!C15,IF(Intervento!D5="B",Elenco!C14)))</f>
        <v/>
      </c>
      <c r="J7" s="108" t="str">
        <f>IF(AND(E7="OK",H7&gt;0,H7&lt;&gt;"Rivedere Foglio 1 e/o 2"),(I7*H7),"Rivedere")</f>
        <v>Rivedere</v>
      </c>
      <c r="K7" s="223" t="str">
        <f>IF(OR('1'!P7&lt;&gt;"OK",'2'!R3&lt;&gt;"OK"),"Rivedere Foglio 1 e/o 2",(1-'1'!N61))</f>
        <v>Rivedere Foglio 1 e/o 2</v>
      </c>
      <c r="L7" s="233" t="str">
        <f>IF(Anagrafica_1!B76&lt;&gt;"OK","Completare Anagrafica",IF(Intervento!F20&lt;&gt;"OK","Completare descrizione intervento",IF(H7="Rivedere Foglio 1 e/o 2","",IF(AND(F7&lt;&gt;"",F7="A",H7&lt;&gt;0,(H7*K7)&lt;=Elenco!D6),H7*K7,IF(AND(F7&lt;&gt;"",F7="A",H7&lt;&gt;0,(H7*K7)&gt;Elenco!D6),Elenco!D6,IF(AND(F7&lt;&gt;"",F7="B",H7&lt;&gt;0,(H7*K7)&lt;=Elenco!D7),H7*K7,IF(AND(F7&lt;&gt;"",F7="B",H7&lt;&gt;0,(H7*K7)&gt;Elenco!D7),Elenco!D7,IF(AND(F7&lt;&gt;"",F7="C",H7&lt;&gt;0,(H7*K7)&lt;=Elenco!D8),H7*K7,IF(AND(F7&lt;&gt;"",F7="C",H7&lt;&gt;0,(H7*K7)&gt;Elenco!D8),Elenco!D8,IF(AND(F7&lt;&gt;"",F7="D",H7&lt;&gt;0,(H7*K7)&lt;=Elenco!D9),H7*K7,IF(AND(F7&lt;&gt;"",F7="D",H7&lt;&gt;0,(H7*K7)&gt;Elenco!D9),Elenco!D9,"")))))))))))</f>
        <v>Completare Anagrafica</v>
      </c>
      <c r="M7" s="195" t="str">
        <f ca="1">CELL("tipo",L7)</f>
        <v>l</v>
      </c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3:23" s="77" customFormat="1" ht="12" customHeight="1" x14ac:dyDescent="0.2">
      <c r="C8" s="113"/>
      <c r="D8" s="113"/>
      <c r="E8" s="113"/>
      <c r="F8" s="113"/>
      <c r="G8" s="113"/>
      <c r="H8" s="113"/>
      <c r="I8" s="113"/>
      <c r="J8" s="113"/>
      <c r="K8" s="113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spans="3:23" s="77" customFormat="1" ht="20.100000000000001" customHeight="1" x14ac:dyDescent="0.2">
      <c r="C9" s="92" t="s">
        <v>68</v>
      </c>
      <c r="D9" s="60"/>
      <c r="E9" s="60"/>
      <c r="F9" s="60"/>
      <c r="G9" s="60"/>
      <c r="H9" s="60"/>
      <c r="I9" s="60"/>
      <c r="J9" s="60"/>
      <c r="K9" s="60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3:23" s="77" customFormat="1" ht="20.100000000000001" customHeight="1" thickBot="1" x14ac:dyDescent="0.25">
      <c r="C10" s="400"/>
      <c r="D10" s="400"/>
      <c r="E10" s="400"/>
      <c r="F10" s="401" t="s">
        <v>22</v>
      </c>
      <c r="G10" s="401"/>
      <c r="H10" s="402" t="str">
        <f>IF(F10="","Selezionare","OK")</f>
        <v>OK</v>
      </c>
      <c r="I10" s="402"/>
      <c r="J10" s="402"/>
      <c r="K10" s="196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spans="3:23" ht="12.75" customHeight="1" thickBot="1" x14ac:dyDescent="0.25">
      <c r="C11" s="32" t="s">
        <v>2</v>
      </c>
      <c r="D11" s="154" t="str">
        <f>'2'!C6</f>
        <v>mese 1</v>
      </c>
      <c r="E11" s="154" t="str">
        <f>'2'!D6</f>
        <v>mese 2</v>
      </c>
      <c r="F11" s="154" t="str">
        <f>'2'!E6</f>
        <v>mese 3</v>
      </c>
      <c r="G11" s="154" t="str">
        <f>'2'!F6</f>
        <v>mese 4</v>
      </c>
      <c r="H11" s="154" t="str">
        <f>'2'!G6</f>
        <v>mese 5</v>
      </c>
      <c r="I11" s="154" t="str">
        <f>'2'!H6</f>
        <v>mese 6</v>
      </c>
      <c r="J11" s="154" t="str">
        <f>'2'!I6</f>
        <v>mese 7</v>
      </c>
      <c r="K11" s="154" t="str">
        <f>'2'!J6</f>
        <v>mese 8</v>
      </c>
      <c r="L11" s="154" t="str">
        <f>'2'!K6</f>
        <v>mese 9</v>
      </c>
      <c r="M11" s="154" t="str">
        <f>'2'!L6</f>
        <v>mese 10</v>
      </c>
      <c r="N11" s="154" t="str">
        <f>'2'!M6</f>
        <v>mese 11</v>
      </c>
      <c r="O11" s="154" t="str">
        <f>'2'!N6</f>
        <v>mese 12</v>
      </c>
      <c r="P11" s="154" t="str">
        <f>'2'!O6</f>
        <v>mese 13</v>
      </c>
      <c r="Q11" s="154" t="str">
        <f>'2'!P6</f>
        <v>mese 14</v>
      </c>
      <c r="R11" s="154" t="str">
        <f>'2'!Q6</f>
        <v>mese 15</v>
      </c>
      <c r="S11" s="154" t="str">
        <f>'2'!R6</f>
        <v>mese 16</v>
      </c>
      <c r="T11" s="154" t="str">
        <f>'2'!S6</f>
        <v>mese 17</v>
      </c>
      <c r="U11" s="154" t="str">
        <f>'2'!T6</f>
        <v>mese 18</v>
      </c>
      <c r="V11" s="33" t="s">
        <v>1</v>
      </c>
      <c r="W11" s="60"/>
    </row>
    <row r="12" spans="3:23" ht="39.950000000000003" customHeight="1" thickBot="1" x14ac:dyDescent="0.25">
      <c r="C12" s="34" t="s">
        <v>16</v>
      </c>
      <c r="D12" s="17">
        <f>'2'!C7</f>
        <v>0</v>
      </c>
      <c r="E12" s="17" t="str">
        <f>IF(OR(D12='2'!$U$7,D12=""),"",D12+'2'!D7)</f>
        <v/>
      </c>
      <c r="F12" s="17" t="str">
        <f>IF(OR(E12='2'!$U$7,E12=""),"",E12+'2'!E7)</f>
        <v/>
      </c>
      <c r="G12" s="17" t="str">
        <f>IF(OR(F12='2'!$U$7,F12=""),"",F12+'2'!F7)</f>
        <v/>
      </c>
      <c r="H12" s="17" t="str">
        <f>IF(OR(G12='2'!$U$7,G12=""),"",G12+'2'!G7)</f>
        <v/>
      </c>
      <c r="I12" s="17" t="str">
        <f>IF(OR(H12='2'!$U$7,H12=""),"",H12+'2'!H7)</f>
        <v/>
      </c>
      <c r="J12" s="17" t="str">
        <f>IF(OR(I12='2'!$U$7,I12=""),"",I12+'2'!I7)</f>
        <v/>
      </c>
      <c r="K12" s="17" t="str">
        <f>IF(OR(J12='2'!$U$7,J12=""),"",J12+'2'!J7)</f>
        <v/>
      </c>
      <c r="L12" s="17" t="str">
        <f>IF(OR(K12='2'!$U$7,K12=""),"",K12+'2'!K7)</f>
        <v/>
      </c>
      <c r="M12" s="17" t="str">
        <f>IF(OR(L12='2'!$U$7,L12=""),"",L12+'2'!L7)</f>
        <v/>
      </c>
      <c r="N12" s="17" t="str">
        <f>IF(OR(M12='2'!$U$7,M12=""),"",M12+'2'!M7)</f>
        <v/>
      </c>
      <c r="O12" s="17" t="str">
        <f>IF(OR(N12='2'!$U$7,N12=""),"",N12+'2'!N7)</f>
        <v/>
      </c>
      <c r="P12" s="17" t="str">
        <f>IF(OR(O12='2'!$U$7,O12=""),"",O12+'2'!O7)</f>
        <v/>
      </c>
      <c r="Q12" s="17" t="str">
        <f>IF(OR(P12='2'!$U$7,P12=""),"",P12+'2'!P7)</f>
        <v/>
      </c>
      <c r="R12" s="17" t="str">
        <f>IF(OR(Q12='2'!$U$7,Q12=""),"",Q12+'2'!Q7)</f>
        <v/>
      </c>
      <c r="S12" s="17" t="str">
        <f>IF(OR(F12='2'!$U$7,F12=""),"",F12+'2'!R7)</f>
        <v/>
      </c>
      <c r="T12" s="17" t="str">
        <f>IF(OR(S12='2'!$U$7,S12=""),"",S12+'2'!S7)</f>
        <v/>
      </c>
      <c r="U12" s="17" t="str">
        <f>IF(OR(T12='2'!$U$7,T12=""),"",T12+'2'!T7)</f>
        <v/>
      </c>
      <c r="V12" s="18"/>
      <c r="W12" s="60"/>
    </row>
    <row r="13" spans="3:23" ht="39.950000000000003" customHeight="1" thickBot="1" x14ac:dyDescent="0.25">
      <c r="C13" s="34" t="s">
        <v>15</v>
      </c>
      <c r="D13" s="19" t="str">
        <f>IF('2'!$U$7=0,"",D12/'2'!$U$7)</f>
        <v/>
      </c>
      <c r="E13" s="19" t="str">
        <f>IF(OR('2'!$U$7=0,D13=100%,D13=""),"",E12/'2'!$U$7)</f>
        <v/>
      </c>
      <c r="F13" s="19" t="str">
        <f>IF(OR('2'!$U$7=0,E13=100%,E13=""),"",F12/'2'!$U$7)</f>
        <v/>
      </c>
      <c r="G13" s="19" t="str">
        <f>IF(OR('2'!$U$7=0,F13=100%,F13=""),"",G12/'2'!$U$7)</f>
        <v/>
      </c>
      <c r="H13" s="19" t="str">
        <f>IF(OR('2'!$U$7=0,G13=100%,G13=""),"",H12/'2'!$U$7)</f>
        <v/>
      </c>
      <c r="I13" s="19" t="str">
        <f>IF(OR('2'!$U$7=0,H13=100%,H13=""),"",I12/'2'!$U$7)</f>
        <v/>
      </c>
      <c r="J13" s="19" t="str">
        <f>IF(OR('2'!$U$7=0,I13=100%,I13=""),"",J12/'2'!$U$7)</f>
        <v/>
      </c>
      <c r="K13" s="19" t="str">
        <f>IF(OR('2'!$U$7=0,J13=100%,J13=""),"",K12/'2'!$U$7)</f>
        <v/>
      </c>
      <c r="L13" s="19" t="str">
        <f>IF(OR('2'!$U$7=0,K13=100%,K13=""),"",L12/'2'!$U$7)</f>
        <v/>
      </c>
      <c r="M13" s="19" t="str">
        <f>IF(OR('2'!$U$7=0,L13=100%,L13=""),"",M12/'2'!$U$7)</f>
        <v/>
      </c>
      <c r="N13" s="19" t="str">
        <f>IF(OR('2'!$U$7=0,M13=100%,M13=""),"",N12/'2'!$U$7)</f>
        <v/>
      </c>
      <c r="O13" s="19" t="str">
        <f>IF(OR('2'!$U$7=0,N13=100%,N13=""),"",O12/'2'!$U$7)</f>
        <v/>
      </c>
      <c r="P13" s="19" t="str">
        <f>IF(OR('2'!$U$7=0,O13=100%,O13=""),"",P12/'2'!$U$7)</f>
        <v/>
      </c>
      <c r="Q13" s="19" t="str">
        <f>IF(OR('2'!$U$7=0,P13=100%,P13=""),"",Q12/'2'!$U$7)</f>
        <v/>
      </c>
      <c r="R13" s="19" t="str">
        <f>IF(OR('2'!$U$7=0,Q13=100%,Q13=""),"",R12/'2'!$U$7)</f>
        <v/>
      </c>
      <c r="S13" s="19" t="str">
        <f>IF(OR('2'!$U$7=0,R13=100%,R13=""),"",S12/'2'!$U$7)</f>
        <v/>
      </c>
      <c r="T13" s="19" t="str">
        <f>IF(OR('2'!$U$7=0,S13=100%,S13=""),"",T12/'2'!$U$7)</f>
        <v/>
      </c>
      <c r="U13" s="19" t="str">
        <f>IF(OR('2'!$U$7=0,T13=100%,T13=""),"",U12/'2'!$U$7)</f>
        <v/>
      </c>
      <c r="V13" s="20"/>
      <c r="W13" s="60"/>
    </row>
    <row r="14" spans="3:23" ht="39.950000000000003" customHeight="1" thickBot="1" x14ac:dyDescent="0.25">
      <c r="C14" s="62" t="s">
        <v>32</v>
      </c>
      <c r="D14" s="29" t="str">
        <f ca="1">IF('3'!M7&lt;&gt;"v","",IF(OR('2'!U7=0,F10&lt;&gt;"1 - con anticipazione"),"",IF(D13=Elenco!K7,$L$7,Elenco!G7*$L$7)))</f>
        <v/>
      </c>
      <c r="E14" s="29" t="str">
        <f ca="1">IF('3'!$M$7&lt;&gt;"v","",IF(OR($F$10&lt;&gt;"1 - con anticipazione",'2'!$U$7=0),"",IF(AND(E13=100%,D16=0),$L$7,IF(E13=Elenco!$K$7,(Elenco!$J$7*$L$7),0))))</f>
        <v/>
      </c>
      <c r="F14" s="29" t="str">
        <f ca="1">IF('3'!$M$7&lt;&gt;"v","",IF(OR($F$10&lt;&gt;"1 - con anticipazione",'2'!$U$7=0),"",IF(AND(F13=100%,E16=0),$L$7,IF(F13=Elenco!$K$7,(Elenco!$J$7*$L$7),0))))</f>
        <v/>
      </c>
      <c r="G14" s="29" t="str">
        <f ca="1">IF('3'!$M$7&lt;&gt;"v","",IF(OR($F$10&lt;&gt;"1 - con anticipazione",'2'!$U$7=0),"",IF(AND(G13=100%,F16=0),$L$7,IF(G13=Elenco!$K$7,(Elenco!$J$7*$L$7),0))))</f>
        <v/>
      </c>
      <c r="H14" s="29" t="str">
        <f ca="1">IF('3'!$M$7&lt;&gt;"v","",IF(OR($F$10&lt;&gt;"1 - con anticipazione",'2'!$U$7=0),"",IF(AND(H13=100%,G16=0),$L$7,IF(H13=Elenco!$K$7,(Elenco!$J$7*$L$7),0))))</f>
        <v/>
      </c>
      <c r="I14" s="29" t="str">
        <f ca="1">IF('3'!$M$7&lt;&gt;"v","",IF(OR($F$10&lt;&gt;"1 - con anticipazione",'2'!$U$7=0),"",IF(AND(I13=100%,H16=0),$L$7,IF(I13=Elenco!$K$7,(Elenco!$J$7*$L$7),0))))</f>
        <v/>
      </c>
      <c r="J14" s="29" t="str">
        <f ca="1">IF('3'!$M$7&lt;&gt;"v","",IF(OR($F$10&lt;&gt;"1 - con anticipazione",'2'!$U$7=0),"",IF(AND(J13=100%,I16=0),$L$7,IF(J13=Elenco!$K$7,(Elenco!$J$7*$L$7),0))))</f>
        <v/>
      </c>
      <c r="K14" s="29" t="str">
        <f ca="1">IF('3'!$M$7&lt;&gt;"v","",IF(OR($F$10&lt;&gt;"1 - con anticipazione",'2'!$U$7=0),"",IF(AND(K13=100%,J16=0),$L$7,IF(K13=Elenco!$K$7,(Elenco!$J$7*$L$7),0))))</f>
        <v/>
      </c>
      <c r="L14" s="29" t="str">
        <f ca="1">IF('3'!$M$7&lt;&gt;"v","",IF(OR($F$10&lt;&gt;"1 - con anticipazione",'2'!$U$7=0),"",IF(AND(L13=100%,K16=0),$L$7,IF(L13=Elenco!$K$7,(Elenco!$J$7*$L$7),0))))</f>
        <v/>
      </c>
      <c r="M14" s="29" t="str">
        <f ca="1">IF('3'!$M$7&lt;&gt;"v","",IF(OR($F$10&lt;&gt;"1 - con anticipazione",'2'!$U$7=0),"",IF(AND(M13=100%,L16=0),$L$7,IF(M13=Elenco!$K$7,(Elenco!$J$7*$L$7),0))))</f>
        <v/>
      </c>
      <c r="N14" s="29" t="str">
        <f ca="1">IF('3'!$M$7&lt;&gt;"v","",IF(OR($F$10&lt;&gt;"1 - con anticipazione",'2'!$U$7=0),"",IF(AND(N13=100%,M16=0),$L$7,IF(N13=Elenco!$K$7,(Elenco!$J$7*$L$7),0))))</f>
        <v/>
      </c>
      <c r="O14" s="29" t="str">
        <f ca="1">IF('3'!$M$7&lt;&gt;"v","",IF(OR($F$10&lt;&gt;"1 - con anticipazione",'2'!$U$7=0),"",IF(AND(O13=100%,N16=0),$L$7,IF(O13=Elenco!$K$7,(Elenco!$J$7*$L$7),0))))</f>
        <v/>
      </c>
      <c r="P14" s="29" t="str">
        <f ca="1">IF('3'!$M$7&lt;&gt;"v","",IF(OR($F$10&lt;&gt;"1 - con anticipazione",'2'!$U$7=0),"",IF(AND(P13=100%,O16=0),$L$7,IF(P13=Elenco!$K$7,(Elenco!$J$7*$L$7),0))))</f>
        <v/>
      </c>
      <c r="Q14" s="29" t="str">
        <f ca="1">IF('3'!$M$7&lt;&gt;"v","",IF(OR($F$10&lt;&gt;"1 - con anticipazione",'2'!$U$7=0),"",IF(AND(Q13=100%,P16=0),$L$7,IF(Q13=Elenco!$K$7,(Elenco!$J$7*$L$7),0))))</f>
        <v/>
      </c>
      <c r="R14" s="29" t="str">
        <f ca="1">IF('3'!$M$7&lt;&gt;"v","",IF(OR($F$10&lt;&gt;"1 - con anticipazione",'2'!$U$7=0),"",IF(AND(R13=100%,Q16=0),$L$7,IF(R13=Elenco!$K$7,(Elenco!$J$7*$L$7),0))))</f>
        <v/>
      </c>
      <c r="S14" s="29" t="str">
        <f ca="1">IF('3'!$M$7&lt;&gt;"v","",IF(OR($F$10&lt;&gt;"1 - con anticipazione",'2'!$U$7=0),"",IF(AND(S13=100%,R16=0),$L$7,IF(S13=Elenco!$K$7,(Elenco!$J$7*$L$7),0))))</f>
        <v/>
      </c>
      <c r="T14" s="29" t="str">
        <f ca="1">IF('3'!$M$7&lt;&gt;"v","",IF(OR($F$10&lt;&gt;"1 - con anticipazione",'2'!$U$7=0),"",IF(AND(T13=100%,S16=0),$L$7,IF(T13=Elenco!$K$7,(Elenco!$J$7*$L$7),0))))</f>
        <v/>
      </c>
      <c r="U14" s="29" t="str">
        <f ca="1">IF('3'!$M$7&lt;&gt;"v","",IF(OR($F$10&lt;&gt;"1 - con anticipazione",'2'!$U$7=0),"",IF(AND(U13=100%,T16=0),$L$7,IF(U13=Elenco!$K$7,(Elenco!$J$7*$L$7),0))))</f>
        <v/>
      </c>
      <c r="V14" s="30">
        <f ca="1">SUM(D14:U14)</f>
        <v>0</v>
      </c>
      <c r="W14" s="31" t="str">
        <f ca="1">IF(F10=Elenco!U7,"",IF(AND(F10=Elenco!U6,L7&gt;0,V14=L7),"OK","Check"))</f>
        <v>Check</v>
      </c>
    </row>
    <row r="15" spans="3:23" ht="39.950000000000003" hidden="1" customHeight="1" thickBot="1" x14ac:dyDescent="0.25">
      <c r="C15" s="62" t="s">
        <v>33</v>
      </c>
      <c r="D15" s="29" t="str">
        <f>IF(OR($F$10&lt;&gt;"2 - avanzamento lavori",'2'!$U$7=0),"",IF(AND(D13&gt;=40%,D13&lt;90%),(40%*#REF!),IF(D13=100%,#REF!,IF(D13&gt;=90%,(90%*#REF!),0))))</f>
        <v/>
      </c>
      <c r="E15" s="29" t="str">
        <f>IF(OR($F$10&lt;&gt;"2 - avanzamento lavori",'2'!$U$7=0),"",IF(AND(E13=100%,D16=(90%*#REF!)),(10%*#REF!),IF(AND(E13=100%,D16=(40%*#REF!)),(60%*#REF!),IF(AND(E13=100%,D16=0),#REF!,IF(AND(E13&gt;=90%,E13&lt;100%,D16=0),(90%*#REF!),IF(AND(E13&gt;=40%,E13&lt;90%,D16&lt;(40%*#REF!)),(40%*#REF!),IF(AND(E13&gt;=90%,E13&lt;100%,D16=(40%*#REF!)),(50%*#REF!),0)))))))</f>
        <v/>
      </c>
      <c r="F15" s="29" t="str">
        <f>IF(OR($F$10&lt;&gt;"2 - avanzamento lavori",'2'!$U$7=0),"",IF(AND(F13=100%,E16=(90%*#REF!)),(10%*#REF!),IF(AND(F13=100%,E16=(40%*#REF!)),(60%*#REF!),IF(AND(F13=100%,E16=0),#REF!,IF(AND(F13&gt;=90%,F13&lt;100%,E16=0),(90%*#REF!),IF(AND(F13&gt;=40%,F13&lt;90%,E16&lt;(40%*#REF!)),(40%*#REF!),IF(AND(F13&gt;=90%,F13&lt;100%,E16=(40%*#REF!)),(50%*#REF!),0)))))))</f>
        <v/>
      </c>
      <c r="G15" s="29" t="str">
        <f>IF(OR($F$10&lt;&gt;"2 - avanzamento lavori",'2'!$U$7=0),"",IF(AND(G13=100%,F16=(90%*#REF!)),(10%*#REF!),IF(AND(G13=100%,F16=(40%*#REF!)),(60%*#REF!),IF(AND(G13=100%,F16=0),#REF!,IF(AND(G13&gt;=90%,G13&lt;100%,F16=0),(90%*#REF!),IF(AND(G13&gt;=40%,G13&lt;90%,F16&lt;(40%*#REF!)),(40%*#REF!),IF(AND(G13&gt;=90%,G13&lt;100%,F16=(40%*#REF!)),(50%*#REF!),0)))))))</f>
        <v/>
      </c>
      <c r="H15" s="29" t="str">
        <f>IF(OR($F$10&lt;&gt;"2 - avanzamento lavori",'2'!$U$7=0),"",IF(AND(H13=100%,G16=(90%*#REF!)),(10%*#REF!),IF(AND(H13=100%,G16=(40%*#REF!)),(60%*#REF!),IF(AND(H13=100%,G16=0),#REF!,IF(AND(H13&gt;=90%,H13&lt;100%,G16=0),(90%*#REF!),IF(AND(H13&gt;=40%,H13&lt;90%,G16&lt;(40%*#REF!)),(40%*#REF!),IF(AND(H13&gt;=90%,H13&lt;100%,G16=(40%*#REF!)),(50%*#REF!),0)))))))</f>
        <v/>
      </c>
      <c r="I15" s="29" t="str">
        <f>IF(OR($F$10&lt;&gt;"2 - avanzamento lavori",'2'!$U$7=0),"",IF(AND(I13=100%,H16=(90%*#REF!)),(10%*#REF!),IF(AND(I13=100%,H16=(40%*#REF!)),(60%*#REF!),IF(AND(I13=100%,H16=0),#REF!,IF(AND(I13&gt;=90%,I13&lt;100%,H16=0),(90%*#REF!),IF(AND(I13&gt;=40%,I13&lt;90%,H16&lt;(40%*#REF!)),(40%*#REF!),IF(AND(I13&gt;=90%,I13&lt;100%,H16=(40%*#REF!)),(50%*#REF!),0)))))))</f>
        <v/>
      </c>
      <c r="J15" s="29" t="str">
        <f>IF(OR($F$10&lt;&gt;"2 - avanzamento lavori",'2'!$U$7=0),"",IF(AND(J13=100%,I16=(90%*#REF!)),(10%*#REF!),IF(AND(J13=100%,I16=(40%*#REF!)),(60%*#REF!),IF(AND(J13=100%,I16=0),#REF!,IF(AND(J13&gt;=90%,J13&lt;100%,I16=0),(90%*#REF!),IF(AND(J13&gt;=40%,J13&lt;90%,I16&lt;(40%*#REF!)),(40%*#REF!),IF(AND(J13&gt;=90%,J13&lt;100%,I16=(40%*#REF!)),(50%*#REF!),0)))))))</f>
        <v/>
      </c>
      <c r="K15" s="29" t="str">
        <f>IF(OR($F$10&lt;&gt;"2 - avanzamento lavori",'2'!$U$7=0),"",IF(AND(K13=100%,J16=(90%*#REF!)),(10%*#REF!),IF(AND(K13=100%,J16=(40%*#REF!)),(60%*#REF!),IF(AND(K13=100%,J16=0),#REF!,IF(AND(K13&gt;=90%,K13&lt;100%,J16=0),(90%*#REF!),IF(AND(K13&gt;=40%,K13&lt;90%,J16&lt;(40%*#REF!)),(40%*#REF!),IF(AND(K13&gt;=90%,K13&lt;100%,J16=(40%*#REF!)),(50%*#REF!),0)))))))</f>
        <v/>
      </c>
      <c r="L15" s="29" t="str">
        <f>IF(OR($F$10&lt;&gt;"2 - avanzamento lavori",'2'!$U$7=0),"",IF(AND(L13=100%,K16=(90%*#REF!)),(10%*#REF!),IF(AND(L13=100%,K16=(40%*#REF!)),(60%*#REF!),IF(AND(L13=100%,K16=0),#REF!,IF(AND(L13&gt;=90%,L13&lt;100%,K16=0),(90%*#REF!),IF(AND(L13&gt;=40%,L13&lt;90%,K16&lt;(40%*#REF!)),(40%*#REF!),IF(AND(L13&gt;=90%,L13&lt;100%,K16=(40%*#REF!)),(50%*#REF!),0)))))))</f>
        <v/>
      </c>
      <c r="M15" s="29" t="str">
        <f>IF(OR($F$10&lt;&gt;"2 - avanzamento lavori",'2'!$U$7=0),"",IF(AND(M13=100%,L16=(90%*#REF!)),(10%*#REF!),IF(AND(M13=100%,L16=(40%*#REF!)),(60%*#REF!),IF(AND(M13=100%,L16=0),#REF!,IF(AND(M13&gt;=90%,M13&lt;100%,L16=0),(90%*#REF!),IF(AND(M13&gt;=40%,M13&lt;90%,L16&lt;(40%*#REF!)),(40%*#REF!),IF(AND(M13&gt;=90%,M13&lt;100%,L16=(40%*#REF!)),(50%*#REF!),0)))))))</f>
        <v/>
      </c>
      <c r="N15" s="29" t="str">
        <f>IF(OR($F$10&lt;&gt;"2 - avanzamento lavori",'2'!$U$7=0),"",IF(AND(N13=100%,M16=(90%*#REF!)),(10%*#REF!),IF(AND(N13=100%,M16=(40%*#REF!)),(60%*#REF!),IF(AND(N13=100%,M16=0),#REF!,IF(AND(N13&gt;=90%,N13&lt;100%,M16=0),(90%*#REF!),IF(AND(N13&gt;=40%,N13&lt;90%,M16&lt;(40%*#REF!)),(40%*#REF!),IF(AND(N13&gt;=90%,N13&lt;100%,M16=(40%*#REF!)),(50%*#REF!),0)))))))</f>
        <v/>
      </c>
      <c r="O15" s="29" t="str">
        <f>IF(OR($F$10&lt;&gt;"2 - avanzamento lavori",'2'!$U$7=0),"",IF(AND(O13=100%,N16=(90%*#REF!)),(10%*#REF!),IF(AND(O13=100%,N16=(40%*#REF!)),(60%*#REF!),IF(AND(O13=100%,N16=0),#REF!,IF(AND(O13&gt;=90%,O13&lt;100%,N16=0),(90%*#REF!),IF(AND(O13&gt;=40%,O13&lt;90%,N16&lt;(40%*#REF!)),(40%*#REF!),IF(AND(O13&gt;=90%,O13&lt;100%,N16=(40%*#REF!)),(50%*#REF!),0)))))))</f>
        <v/>
      </c>
      <c r="P15" s="29" t="str">
        <f>IF(OR($F$10&lt;&gt;"2 - avanzamento lavori",'2'!$U$7=0),"",IF(AND(P13=100%,O16=(90%*#REF!)),(10%*#REF!),IF(AND(P13=100%,O16=(40%*#REF!)),(60%*#REF!),IF(AND(P13=100%,O16=0),#REF!,IF(AND(P13&gt;=90%,P13&lt;100%,O16=0),(90%*#REF!),IF(AND(P13&gt;=40%,P13&lt;90%,O16&lt;(40%*#REF!)),(40%*#REF!),IF(AND(P13&gt;=90%,P13&lt;100%,O16=(40%*#REF!)),(50%*#REF!),0)))))))</f>
        <v/>
      </c>
      <c r="Q15" s="29" t="str">
        <f>IF(OR($F$10&lt;&gt;"2 - avanzamento lavori",'2'!$U$7=0),"",IF(AND(Q13=100%,P16=(90%*#REF!)),(10%*#REF!),IF(AND(Q13=100%,P16=(40%*#REF!)),(60%*#REF!),IF(AND(Q13=100%,P16=0),#REF!,IF(AND(Q13&gt;=90%,Q13&lt;100%,P16=0),(90%*#REF!),IF(AND(Q13&gt;=40%,Q13&lt;90%,P16&lt;(40%*#REF!)),(40%*#REF!),IF(AND(Q13&gt;=90%,Q13&lt;100%,P16=(40%*#REF!)),(50%*#REF!),0)))))))</f>
        <v/>
      </c>
      <c r="R15" s="29" t="str">
        <f>IF(OR($F$10&lt;&gt;"2 - avanzamento lavori",'2'!$U$7=0),"",IF(AND(R13=100%,Q16=(90%*#REF!)),(10%*#REF!),IF(AND(R13=100%,Q16=(40%*#REF!)),(60%*#REF!),IF(AND(R13=100%,Q16=0),#REF!,IF(AND(R13&gt;=90%,R13&lt;100%,Q16=0),(90%*#REF!),IF(AND(R13&gt;=40%,R13&lt;90%,Q16&lt;(40%*#REF!)),(40%*#REF!),IF(AND(R13&gt;=90%,R13&lt;100%,Q16=(40%*#REF!)),(50%*#REF!),0)))))))</f>
        <v/>
      </c>
      <c r="S15" s="29" t="str">
        <f>IF(OR($F$10&lt;&gt;"2 - avanzamento lavori",'2'!$U$7=0),"",IF(AND(S13=100%,R16=(90%*#REF!)),(10%*#REF!),IF(AND(S13=100%,R16=(40%*#REF!)),(60%*#REF!),IF(AND(S13=100%,R16=0),#REF!,IF(AND(S13&gt;=90%,S13&lt;100%,R16=0),(90%*#REF!),IF(AND(S13&gt;=40%,S13&lt;90%,R16&lt;(40%*#REF!)),(40%*#REF!),IF(AND(S13&gt;=90%,S13&lt;100%,R16=(40%*#REF!)),(50%*#REF!),0)))))))</f>
        <v/>
      </c>
      <c r="T15" s="29" t="str">
        <f>IF(OR($F$10&lt;&gt;"2 - avanzamento lavori",'2'!$U$7=0),"",IF(AND(T13=100%,S16=(90%*#REF!)),(10%*#REF!),IF(AND(T13=100%,S16=(40%*#REF!)),(60%*#REF!),IF(AND(T13=100%,S16=0),#REF!,IF(AND(T13&gt;=90%,T13&lt;100%,S16=0),(90%*#REF!),IF(AND(T13&gt;=40%,T13&lt;90%,S16&lt;(40%*#REF!)),(40%*#REF!),IF(AND(T13&gt;=90%,T13&lt;100%,S16=(40%*#REF!)),(50%*#REF!),0)))))))</f>
        <v/>
      </c>
      <c r="U15" s="29" t="str">
        <f>IF(OR($F$10&lt;&gt;"2 - avanzamento lavori",'2'!$U$7=0),"",IF(AND(U13=100%,T16=(90%*#REF!)),(10%*#REF!),IF(AND(U13=100%,T16=(40%*#REF!)),(60%*#REF!),IF(AND(U13=100%,T16=0),#REF!,IF(AND(U13&gt;=90%,U13&lt;100%,T16=0),(90%*#REF!),IF(AND(U13&gt;=40%,U13&lt;90%,T16&lt;(40%*#REF!)),(40%*#REF!),IF(AND(U13&gt;=90%,U13&lt;100%,T16=(40%*#REF!)),(50%*#REF!),0)))))))</f>
        <v/>
      </c>
      <c r="V15" s="30">
        <f>SUM(D15:U15)</f>
        <v>0</v>
      </c>
      <c r="W15" s="61" t="str">
        <f>IF(F10=Elenco!U6,"",IF(AND(F10=Elenco!U7,#REF!&gt;0,V15=#REF!),"OK","Check"))</f>
        <v/>
      </c>
    </row>
    <row r="16" spans="3:23" ht="24" customHeight="1" thickBot="1" x14ac:dyDescent="0.25">
      <c r="C16" s="35" t="s">
        <v>17</v>
      </c>
      <c r="D16" s="13">
        <f ca="1">IF(D14&lt;&gt;"",D14,IF(D15&lt;&gt;"",D15,0))</f>
        <v>0</v>
      </c>
      <c r="E16" s="13">
        <f t="shared" ref="E16" ca="1" si="0">IF(E14&lt;&gt;"",(E14+D16),IF(E15&lt;&gt;"",(E15+D16),0))</f>
        <v>0</v>
      </c>
      <c r="F16" s="13">
        <f t="shared" ref="F16" ca="1" si="1">IF(F14&lt;&gt;"",(F14+E16),IF(F15&lt;&gt;"",(F15+E16),0))</f>
        <v>0</v>
      </c>
      <c r="G16" s="13">
        <f t="shared" ref="G16" ca="1" si="2">IF(G14&lt;&gt;"",(G14+F16),IF(G15&lt;&gt;"",(G15+F16),0))</f>
        <v>0</v>
      </c>
      <c r="H16" s="13">
        <f t="shared" ref="H16" ca="1" si="3">IF(H14&lt;&gt;"",(H14+G16),IF(H15&lt;&gt;"",(H15+G16),0))</f>
        <v>0</v>
      </c>
      <c r="I16" s="13">
        <f t="shared" ref="I16" ca="1" si="4">IF(I14&lt;&gt;"",(I14+H16),IF(I15&lt;&gt;"",(I15+H16),0))</f>
        <v>0</v>
      </c>
      <c r="J16" s="13">
        <f t="shared" ref="J16" ca="1" si="5">IF(J14&lt;&gt;"",(J14+I16),IF(J15&lt;&gt;"",(J15+I16),0))</f>
        <v>0</v>
      </c>
      <c r="K16" s="13">
        <f t="shared" ref="K16" ca="1" si="6">IF(K14&lt;&gt;"",(K14+J16),IF(K15&lt;&gt;"",(K15+J16),0))</f>
        <v>0</v>
      </c>
      <c r="L16" s="13">
        <f t="shared" ref="L16" ca="1" si="7">IF(L14&lt;&gt;"",(L14+K16),IF(L15&lt;&gt;"",(L15+K16),0))</f>
        <v>0</v>
      </c>
      <c r="M16" s="13">
        <f t="shared" ref="M16" ca="1" si="8">IF(M14&lt;&gt;"",(M14+L16),IF(M15&lt;&gt;"",(M15+L16),0))</f>
        <v>0</v>
      </c>
      <c r="N16" s="13">
        <f t="shared" ref="N16" ca="1" si="9">IF(N14&lt;&gt;"",(N14+M16),IF(N15&lt;&gt;"",(N15+M16),0))</f>
        <v>0</v>
      </c>
      <c r="O16" s="13">
        <f t="shared" ref="O16" ca="1" si="10">IF(O14&lt;&gt;"",(O14+N16),IF(O15&lt;&gt;"",(O15+N16),0))</f>
        <v>0</v>
      </c>
      <c r="P16" s="13">
        <f t="shared" ref="P16" ca="1" si="11">IF(P14&lt;&gt;"",(P14+O16),IF(P15&lt;&gt;"",(P15+O16),0))</f>
        <v>0</v>
      </c>
      <c r="Q16" s="13">
        <f t="shared" ref="Q16" ca="1" si="12">IF(Q14&lt;&gt;"",(Q14+P16),IF(Q15&lt;&gt;"",(Q15+P16),0))</f>
        <v>0</v>
      </c>
      <c r="R16" s="13">
        <f t="shared" ref="R16" ca="1" si="13">IF(R14&lt;&gt;"",(R14+Q16),IF(R15&lt;&gt;"",(R15+Q16),0))</f>
        <v>0</v>
      </c>
      <c r="S16" s="13">
        <f t="shared" ref="S16" ca="1" si="14">IF(S14&lt;&gt;"",(S14+R16),IF(S15&lt;&gt;"",(S15+R16),0))</f>
        <v>0</v>
      </c>
      <c r="T16" s="13">
        <f t="shared" ref="T16" ca="1" si="15">IF(T14&lt;&gt;"",(T14+S16),IF(T15&lt;&gt;"",(T15+S16),0))</f>
        <v>0</v>
      </c>
      <c r="U16" s="13">
        <f t="shared" ref="U16" ca="1" si="16">IF(U14&lt;&gt;"",(U14+T16),IF(U15&lt;&gt;"",(U15+T16),0))</f>
        <v>0</v>
      </c>
      <c r="V16" s="21"/>
      <c r="W16" s="60"/>
    </row>
    <row r="17" spans="3:23" ht="90" customHeight="1" x14ac:dyDescent="0.2">
      <c r="C17" s="403" t="s">
        <v>118</v>
      </c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3"/>
    </row>
    <row r="19" spans="3:23" ht="12.75" customHeight="1" x14ac:dyDescent="0.2"/>
    <row r="23" spans="3:23" ht="28.5" customHeight="1" x14ac:dyDescent="0.2"/>
  </sheetData>
  <sheetProtection algorithmName="SHA-512" hashValue="Tselo9KsCwExVsRCeqGyliGjnXXXkDaeiQOHKhbR09yZABhOAgJyrQ243G+1+P2p/LeTx3pWmS0veJWI9E1NYQ==" saltValue="jMANHDmvQplX4VmRIg9xYw==" spinCount="100000" sheet="1" formatColumns="0" formatRows="0"/>
  <mergeCells count="4">
    <mergeCell ref="C10:E10"/>
    <mergeCell ref="F10:G10"/>
    <mergeCell ref="H10:J10"/>
    <mergeCell ref="C17:W17"/>
  </mergeCells>
  <conditionalFormatting sqref="C7:E7">
    <cfRule type="cellIs" dxfId="26" priority="29" operator="equal">
      <formula>0</formula>
    </cfRule>
  </conditionalFormatting>
  <conditionalFormatting sqref="E7">
    <cfRule type="containsText" dxfId="25" priority="22" operator="containsText" text="ok">
      <formula>NOT(ISERROR(SEARCH("ok",E7)))</formula>
    </cfRule>
  </conditionalFormatting>
  <conditionalFormatting sqref="D14:U15">
    <cfRule type="cellIs" dxfId="24" priority="21" operator="equal">
      <formula>0</formula>
    </cfRule>
  </conditionalFormatting>
  <conditionalFormatting sqref="H10">
    <cfRule type="containsText" dxfId="23" priority="19" operator="containsText" text="OK">
      <formula>NOT(ISERROR(SEARCH("OK",H10)))</formula>
    </cfRule>
    <cfRule type="containsText" dxfId="22" priority="20" operator="containsText" text="Selezionare">
      <formula>NOT(ISERROR(SEARCH("Selezionare",H10)))</formula>
    </cfRule>
  </conditionalFormatting>
  <conditionalFormatting sqref="W14:W15">
    <cfRule type="containsText" dxfId="21" priority="17" operator="containsText" text="CHECK">
      <formula>NOT(ISERROR(SEARCH("CHECK",W14)))</formula>
    </cfRule>
    <cfRule type="containsText" dxfId="20" priority="18" operator="containsText" text="ok">
      <formula>NOT(ISERROR(SEARCH("ok",W14)))</formula>
    </cfRule>
  </conditionalFormatting>
  <conditionalFormatting sqref="H7">
    <cfRule type="containsText" dxfId="19" priority="14" operator="containsText" text="Rivedere Foglio 1 e/o 2">
      <formula>NOT(ISERROR(SEARCH("Rivedere Foglio 1 e/o 2",H7)))</formula>
    </cfRule>
    <cfRule type="cellIs" dxfId="18" priority="16" operator="equal">
      <formula>0</formula>
    </cfRule>
  </conditionalFormatting>
  <conditionalFormatting sqref="H7">
    <cfRule type="containsText" dxfId="17" priority="15" operator="containsText" text="ok">
      <formula>NOT(ISERROR(SEARCH("ok",H7)))</formula>
    </cfRule>
  </conditionalFormatting>
  <conditionalFormatting sqref="J7">
    <cfRule type="containsText" dxfId="16" priority="13" operator="containsText" text="Rivedere">
      <formula>NOT(ISERROR(SEARCH("Rivedere",J7)))</formula>
    </cfRule>
  </conditionalFormatting>
  <conditionalFormatting sqref="L7">
    <cfRule type="containsText" dxfId="15" priority="11" operator="containsText" text="Completare Anagrafica">
      <formula>NOT(ISERROR(SEARCH("Completare Anagrafica",L7)))</formula>
    </cfRule>
    <cfRule type="containsText" dxfId="14" priority="12" operator="containsText" text="Completare descrizione intervento">
      <formula>NOT(ISERROR(SEARCH("Completare descrizione intervento",L7)))</formula>
    </cfRule>
  </conditionalFormatting>
  <conditionalFormatting sqref="K7">
    <cfRule type="containsText" dxfId="13" priority="7" operator="containsText" text="Rivedere Foglio 1 e/o 2">
      <formula>NOT(ISERROR(SEARCH("Rivedere Foglio 1 e/o 2",K7)))</formula>
    </cfRule>
    <cfRule type="containsText" dxfId="12" priority="8" operator="containsText" text="Indicare la percentuale di cofinanziamento uguale/superiore al 20%">
      <formula>NOT(ISERROR(SEARCH("Indicare la percentuale di cofinanziamento uguale/superiore al 20%",K7)))</formula>
    </cfRule>
  </conditionalFormatting>
  <conditionalFormatting sqref="F7">
    <cfRule type="containsText" dxfId="11" priority="4" operator="containsText" text="Rivedere Foglio 1 e/o 2">
      <formula>NOT(ISERROR(SEARCH("Rivedere Foglio 1 e/o 2",F7)))</formula>
    </cfRule>
    <cfRule type="cellIs" dxfId="10" priority="6" operator="equal">
      <formula>0</formula>
    </cfRule>
  </conditionalFormatting>
  <conditionalFormatting sqref="F7">
    <cfRule type="containsText" dxfId="9" priority="5" operator="containsText" text="ok">
      <formula>NOT(ISERROR(SEARCH("ok",F7)))</formula>
    </cfRule>
  </conditionalFormatting>
  <conditionalFormatting sqref="G7">
    <cfRule type="containsText" dxfId="8" priority="1" operator="containsText" text="Rivedere Foglio 1 e/o 2">
      <formula>NOT(ISERROR(SEARCH("Rivedere Foglio 1 e/o 2",G7)))</formula>
    </cfRule>
    <cfRule type="cellIs" dxfId="7" priority="3" operator="equal">
      <formula>0</formula>
    </cfRule>
  </conditionalFormatting>
  <conditionalFormatting sqref="G7">
    <cfRule type="containsText" dxfId="6" priority="2" operator="containsText" text="ok">
      <formula>NOT(ISERROR(SEARCH("ok",G7)))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M27"/>
  <sheetViews>
    <sheetView showGridLines="0" view="pageBreakPreview" zoomScaleNormal="100" zoomScaleSheetLayoutView="100" workbookViewId="0">
      <selection activeCell="C7" sqref="C7"/>
    </sheetView>
  </sheetViews>
  <sheetFormatPr defaultColWidth="8.6640625" defaultRowHeight="11.25" x14ac:dyDescent="0.2"/>
  <cols>
    <col min="1" max="1" width="8.6640625" style="77"/>
    <col min="2" max="2" width="46.83203125" customWidth="1"/>
    <col min="3" max="3" width="24.83203125" customWidth="1"/>
    <col min="4" max="4" width="46.83203125" customWidth="1"/>
    <col min="5" max="5" width="23.83203125" customWidth="1"/>
    <col min="6" max="11" width="15.83203125" customWidth="1"/>
  </cols>
  <sheetData>
    <row r="1" spans="2:13" ht="18.75" thickBot="1" x14ac:dyDescent="0.3">
      <c r="B1" s="407" t="s">
        <v>73</v>
      </c>
      <c r="C1" s="407"/>
      <c r="D1" s="407"/>
      <c r="E1" s="407"/>
    </row>
    <row r="2" spans="2:13" ht="42.95" customHeight="1" x14ac:dyDescent="0.2">
      <c r="B2" s="410" t="s">
        <v>8</v>
      </c>
      <c r="C2" s="93" t="s">
        <v>9</v>
      </c>
      <c r="D2" s="412" t="s">
        <v>10</v>
      </c>
      <c r="E2" s="3" t="s">
        <v>9</v>
      </c>
      <c r="L2" s="77"/>
      <c r="M2" s="77"/>
    </row>
    <row r="3" spans="2:13" ht="12" thickBot="1" x14ac:dyDescent="0.25">
      <c r="B3" s="411"/>
      <c r="C3" s="94" t="s">
        <v>4</v>
      </c>
      <c r="D3" s="413"/>
      <c r="E3" s="4" t="s">
        <v>4</v>
      </c>
      <c r="L3" s="77"/>
      <c r="M3" s="77"/>
    </row>
    <row r="4" spans="2:13" ht="15" customHeight="1" x14ac:dyDescent="0.2">
      <c r="B4" s="5" t="s">
        <v>39</v>
      </c>
      <c r="C4" s="27">
        <f>'1'!L7</f>
        <v>0</v>
      </c>
      <c r="D4" s="5" t="s">
        <v>119</v>
      </c>
      <c r="E4" s="25"/>
      <c r="L4" s="77"/>
      <c r="M4" s="77"/>
    </row>
    <row r="5" spans="2:13" ht="27" customHeight="1" x14ac:dyDescent="0.2">
      <c r="B5" s="142" t="s">
        <v>14</v>
      </c>
      <c r="C5" s="117">
        <f>+'1'!M7</f>
        <v>0</v>
      </c>
      <c r="D5" s="142" t="s">
        <v>83</v>
      </c>
      <c r="E5" s="117" t="str">
        <f>+'3'!L7</f>
        <v>Completare Anagrafica</v>
      </c>
      <c r="F5" s="197" t="str">
        <f ca="1">CELL("tipo",E5)</f>
        <v>l</v>
      </c>
      <c r="L5" s="77"/>
      <c r="M5" s="77"/>
    </row>
    <row r="6" spans="2:13" ht="15" customHeight="1" x14ac:dyDescent="0.2">
      <c r="B6" s="95" t="s">
        <v>37</v>
      </c>
      <c r="C6" s="28"/>
      <c r="D6" s="95" t="s">
        <v>11</v>
      </c>
      <c r="E6" s="28"/>
      <c r="L6" s="90"/>
      <c r="M6" s="77"/>
    </row>
    <row r="7" spans="2:13" ht="15" customHeight="1" x14ac:dyDescent="0.2">
      <c r="B7" s="63" t="s">
        <v>35</v>
      </c>
      <c r="C7" s="28"/>
      <c r="D7" s="95" t="s">
        <v>103</v>
      </c>
      <c r="E7" s="96"/>
      <c r="L7" s="90"/>
      <c r="M7" s="77"/>
    </row>
    <row r="8" spans="2:13" ht="15" customHeight="1" x14ac:dyDescent="0.2">
      <c r="B8" s="64"/>
      <c r="C8" s="28"/>
      <c r="D8" s="22"/>
      <c r="E8" s="28"/>
      <c r="L8" s="90"/>
      <c r="M8" s="77"/>
    </row>
    <row r="9" spans="2:13" s="77" customFormat="1" ht="15" customHeight="1" x14ac:dyDescent="0.2">
      <c r="B9" s="165"/>
      <c r="C9" s="24"/>
      <c r="D9" s="23"/>
      <c r="E9" s="24"/>
      <c r="L9" s="90"/>
    </row>
    <row r="10" spans="2:13" ht="15" customHeight="1" thickBot="1" x14ac:dyDescent="0.25">
      <c r="B10" s="23"/>
      <c r="C10" s="24"/>
      <c r="D10" s="23"/>
      <c r="E10" s="24"/>
      <c r="L10" s="77"/>
      <c r="M10" s="77"/>
    </row>
    <row r="11" spans="2:13" ht="15" customHeight="1" thickBot="1" x14ac:dyDescent="0.25">
      <c r="B11" s="2" t="s">
        <v>12</v>
      </c>
      <c r="C11" s="26">
        <f>SUM(C4:C10)</f>
        <v>0</v>
      </c>
      <c r="D11" s="2" t="s">
        <v>13</v>
      </c>
      <c r="E11" s="26">
        <f>SUM(E4:E10)</f>
        <v>0</v>
      </c>
      <c r="L11" s="77"/>
      <c r="M11" s="77"/>
    </row>
    <row r="12" spans="2:13" s="77" customFormat="1" ht="15" customHeight="1" thickBot="1" x14ac:dyDescent="0.25">
      <c r="B12" s="69" t="str">
        <f ca="1">IF(E5=0,"Compilare correttamente i Fogli 1 e/o 2",IF(AND(C11&gt;0,E11&gt;0,E4&gt;=0,C7&lt;&gt;"",(C11&lt;=E11),F5="v"),"OK","CHECK"))</f>
        <v>CHECK</v>
      </c>
      <c r="C12" s="160"/>
      <c r="D12" s="160"/>
      <c r="E12" s="161"/>
      <c r="F12"/>
      <c r="G12"/>
      <c r="H12"/>
      <c r="I12"/>
      <c r="J12"/>
      <c r="K12"/>
    </row>
    <row r="13" spans="2:13" s="77" customFormat="1" ht="48" customHeight="1" x14ac:dyDescent="0.2">
      <c r="B13" s="424" t="s">
        <v>123</v>
      </c>
      <c r="C13" s="424"/>
      <c r="D13" s="424"/>
      <c r="E13" s="424"/>
    </row>
    <row r="14" spans="2:13" ht="15" customHeight="1" thickBot="1" x14ac:dyDescent="0.25">
      <c r="B14" s="91"/>
      <c r="C14" s="162"/>
      <c r="D14" s="162"/>
      <c r="E14" s="163"/>
      <c r="L14" s="77"/>
      <c r="M14" s="77"/>
    </row>
    <row r="15" spans="2:13" s="77" customFormat="1" ht="35.25" customHeight="1" x14ac:dyDescent="0.2">
      <c r="B15" s="414" t="s">
        <v>85</v>
      </c>
      <c r="C15" s="415"/>
      <c r="D15" s="415"/>
      <c r="E15" s="416"/>
    </row>
    <row r="16" spans="2:13" s="77" customFormat="1" ht="15" customHeight="1" x14ac:dyDescent="0.2">
      <c r="B16" s="423" t="s">
        <v>86</v>
      </c>
      <c r="C16" s="421"/>
      <c r="D16" s="421"/>
      <c r="E16" s="422"/>
    </row>
    <row r="17" spans="2:11" s="77" customFormat="1" ht="15" customHeight="1" x14ac:dyDescent="0.2">
      <c r="B17" s="417" t="s">
        <v>87</v>
      </c>
      <c r="C17" s="418"/>
      <c r="D17" s="418"/>
      <c r="E17" s="419"/>
    </row>
    <row r="18" spans="2:11" s="77" customFormat="1" ht="54" customHeight="1" x14ac:dyDescent="0.2">
      <c r="B18" s="420" t="s">
        <v>88</v>
      </c>
      <c r="C18" s="421"/>
      <c r="D18" s="421"/>
      <c r="E18" s="422"/>
    </row>
    <row r="19" spans="2:11" s="77" customFormat="1" ht="15" customHeight="1" x14ac:dyDescent="0.2">
      <c r="B19" s="425" t="s">
        <v>84</v>
      </c>
      <c r="C19" s="426"/>
      <c r="D19" s="426"/>
      <c r="E19" s="427"/>
    </row>
    <row r="20" spans="2:11" s="77" customFormat="1" ht="30" customHeight="1" x14ac:dyDescent="0.2">
      <c r="B20" s="408" t="s">
        <v>89</v>
      </c>
      <c r="C20" s="409"/>
      <c r="D20" s="409"/>
      <c r="E20" s="143" t="str">
        <f ca="1">IF(B12&lt;&gt;"OK","Check",E5)</f>
        <v>Check</v>
      </c>
    </row>
    <row r="21" spans="2:11" s="77" customFormat="1" ht="15" customHeight="1" x14ac:dyDescent="0.2">
      <c r="B21" s="434"/>
      <c r="C21" s="435"/>
      <c r="D21" s="435"/>
      <c r="E21" s="436"/>
    </row>
    <row r="22" spans="2:11" s="77" customFormat="1" ht="15" customHeight="1" x14ac:dyDescent="0.2">
      <c r="B22" s="428" t="s">
        <v>19</v>
      </c>
      <c r="C22" s="429"/>
      <c r="D22" s="429"/>
      <c r="E22" s="430"/>
      <c r="F22"/>
      <c r="G22"/>
      <c r="H22"/>
      <c r="I22"/>
      <c r="J22"/>
      <c r="K22"/>
    </row>
    <row r="23" spans="2:11" s="77" customFormat="1" ht="35.1" customHeight="1" x14ac:dyDescent="0.2">
      <c r="B23" s="431"/>
      <c r="C23" s="432"/>
      <c r="D23" s="432"/>
      <c r="E23" s="433"/>
      <c r="F23"/>
      <c r="G23"/>
      <c r="H23"/>
      <c r="I23"/>
      <c r="J23"/>
      <c r="K23"/>
    </row>
    <row r="24" spans="2:11" s="77" customFormat="1" ht="15" customHeight="1" x14ac:dyDescent="0.2">
      <c r="B24" s="428" t="s">
        <v>20</v>
      </c>
      <c r="C24" s="429"/>
      <c r="D24" s="429"/>
      <c r="E24" s="430"/>
      <c r="F24"/>
      <c r="G24"/>
      <c r="H24"/>
      <c r="I24"/>
      <c r="J24"/>
      <c r="K24"/>
    </row>
    <row r="25" spans="2:11" s="77" customFormat="1" ht="35.1" customHeight="1" thickBot="1" x14ac:dyDescent="0.25">
      <c r="B25" s="404"/>
      <c r="C25" s="405"/>
      <c r="D25" s="405"/>
      <c r="E25" s="406"/>
      <c r="F25"/>
      <c r="G25"/>
      <c r="H25"/>
      <c r="I25"/>
      <c r="J25"/>
      <c r="K25"/>
    </row>
    <row r="26" spans="2:11" s="77" customFormat="1" ht="15" customHeight="1" x14ac:dyDescent="0.2">
      <c r="B26" s="111"/>
      <c r="C26" s="112"/>
      <c r="D26" s="112"/>
      <c r="E26" s="112"/>
      <c r="F26"/>
      <c r="G26"/>
      <c r="H26"/>
      <c r="I26"/>
      <c r="J26"/>
      <c r="K26"/>
    </row>
    <row r="27" spans="2:11" ht="54" customHeight="1" x14ac:dyDescent="0.2"/>
  </sheetData>
  <sheetProtection algorithmName="SHA-512" hashValue="bINgMh16uDSslPz8pjR6nt1juUJYeW1MOqsT6TSqEw8cFmLWFGusmn2bfYVj/2XAp+rQxpZeKZgDPCgBYkN3zQ==" saltValue="eaaiVfitsGtdSASaJhFeiw==" spinCount="100000" sheet="1" formatColumns="0" formatRows="0"/>
  <mergeCells count="15">
    <mergeCell ref="B25:E25"/>
    <mergeCell ref="B1:E1"/>
    <mergeCell ref="B20:D20"/>
    <mergeCell ref="B2:B3"/>
    <mergeCell ref="D2:D3"/>
    <mergeCell ref="B15:E15"/>
    <mergeCell ref="B17:E17"/>
    <mergeCell ref="B18:E18"/>
    <mergeCell ref="B16:E16"/>
    <mergeCell ref="B13:E13"/>
    <mergeCell ref="B19:E19"/>
    <mergeCell ref="B22:E22"/>
    <mergeCell ref="B23:E23"/>
    <mergeCell ref="B24:E24"/>
    <mergeCell ref="B21:E21"/>
  </mergeCells>
  <conditionalFormatting sqref="B12:B13">
    <cfRule type="containsText" dxfId="5" priority="5" operator="containsText" text="Compilare correttamente i fogli 1 e/o 2">
      <formula>NOT(ISERROR(SEARCH("Compilare correttamente i fogli 1 e/o 2",B12)))</formula>
    </cfRule>
    <cfRule type="containsText" dxfId="4" priority="6" operator="containsText" text="CHECK">
      <formula>NOT(ISERROR(SEARCH("CHECK",B12)))</formula>
    </cfRule>
    <cfRule type="containsText" dxfId="3" priority="7" operator="containsText" text="OK">
      <formula>NOT(ISERROR(SEARCH("OK",B12)))</formula>
    </cfRule>
  </conditionalFormatting>
  <conditionalFormatting sqref="E5">
    <cfRule type="containsText" dxfId="2" priority="1" operator="containsText" text="Completare Anagrafica">
      <formula>NOT(ISERROR(SEARCH("Completare Anagrafica",E5)))</formula>
    </cfRule>
    <cfRule type="containsText" dxfId="1" priority="4" operator="containsText" text="Completare descrizione intervento">
      <formula>NOT(ISERROR(SEARCH("Completare descrizione intervento",E5)))</formula>
    </cfRule>
  </conditionalFormatting>
  <conditionalFormatting sqref="E20">
    <cfRule type="containsText" dxfId="0" priority="2" operator="containsText" text="CHeck">
      <formula>NOT(ISERROR(SEARCH("CHeck",E20)))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ignoredErrors>
    <ignoredError sqref="C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14</vt:i4>
      </vt:variant>
    </vt:vector>
  </HeadingPairs>
  <TitlesOfParts>
    <vt:vector size="24" baseType="lpstr">
      <vt:lpstr>Copertina</vt:lpstr>
      <vt:lpstr>Anagrafica_1</vt:lpstr>
      <vt:lpstr>Anagrafica_2</vt:lpstr>
      <vt:lpstr>Anagrafica_3</vt:lpstr>
      <vt:lpstr>Intervento</vt:lpstr>
      <vt:lpstr>1</vt:lpstr>
      <vt:lpstr>2</vt:lpstr>
      <vt:lpstr>3</vt:lpstr>
      <vt:lpstr>4</vt:lpstr>
      <vt:lpstr>Elenco</vt:lpstr>
      <vt:lpstr>'1'!_ftn1</vt:lpstr>
      <vt:lpstr>'1'!_ftn2</vt:lpstr>
      <vt:lpstr>'1'!_ftnref1</vt:lpstr>
      <vt:lpstr>'1'!Area_stampa</vt:lpstr>
      <vt:lpstr>'2'!Area_stampa</vt:lpstr>
      <vt:lpstr>'3'!Area_stampa</vt:lpstr>
      <vt:lpstr>'4'!Area_stampa</vt:lpstr>
      <vt:lpstr>Anagrafica_1!Area_stampa</vt:lpstr>
      <vt:lpstr>Anagrafica_2!Area_stampa</vt:lpstr>
      <vt:lpstr>Anagrafica_3!Area_stampa</vt:lpstr>
      <vt:lpstr>Copertina!Area_stampa</vt:lpstr>
      <vt:lpstr>Intervento!Area_stampa</vt:lpstr>
      <vt:lpstr>'2'!Titoli_stampa</vt:lpstr>
      <vt:lpstr>Intervento!Titoli_stampa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Salvuccio</dc:creator>
  <cp:lastModifiedBy>Tarantino</cp:lastModifiedBy>
  <cp:lastPrinted>2021-05-10T16:48:16Z</cp:lastPrinted>
  <dcterms:created xsi:type="dcterms:W3CDTF">2018-06-11T10:16:31Z</dcterms:created>
  <dcterms:modified xsi:type="dcterms:W3CDTF">2021-05-25T15:39:45Z</dcterms:modified>
</cp:coreProperties>
</file>